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3.251\03 総務\総務関係\HP用請求書関係\"/>
    </mc:Choice>
  </mc:AlternateContent>
  <xr:revisionPtr revIDLastSave="0" documentId="13_ncr:1_{6EBE3F32-27B0-4E95-990F-55006170552F}" xr6:coauthVersionLast="47" xr6:coauthVersionMax="47" xr10:uidLastSave="{00000000-0000-0000-0000-000000000000}"/>
  <bookViews>
    <workbookView xWindow="-120" yWindow="-120" windowWidth="29040" windowHeight="15720" activeTab="1" xr2:uid="{76EFDEE3-1FE7-44DE-95AA-49735D607E63}"/>
  </bookViews>
  <sheets>
    <sheet name="※ご案内" sheetId="6" r:id="rId1"/>
    <sheet name="サンプル" sheetId="14" r:id="rId2"/>
    <sheet name="入力用" sheetId="5" r:id="rId3"/>
    <sheet name="プルダウンリスト" sheetId="17" state="hidden" r:id="rId4"/>
    <sheet name="（控）請求者用　表紙 " sheetId="16" r:id="rId5"/>
    <sheet name="（提出）現場用　表紙 " sheetId="12" r:id="rId6"/>
    <sheet name="（提出）経理用　表紙 " sheetId="13" r:id="rId7"/>
  </sheets>
  <definedNames>
    <definedName name="_xlnm.Print_Area" localSheetId="4">'（控）請求者用　表紙 '!$A$1:$AH$35</definedName>
    <definedName name="_xlnm.Print_Area" localSheetId="6">'（提出）経理用　表紙 '!$A$1:$AH$35</definedName>
    <definedName name="_xlnm.Print_Area" localSheetId="5">'（提出）現場用　表紙 '!$A$1:$AH$35</definedName>
    <definedName name="_xlnm.Print_Area" localSheetId="1">サンプル!$A$1:$AH$35</definedName>
    <definedName name="_xlnm.Print_Area" localSheetId="2">入力用!$A$1:$AH$35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5" l="1"/>
  <c r="N19" i="5"/>
  <c r="R23" i="5"/>
  <c r="R24" i="5"/>
  <c r="R25" i="5"/>
  <c r="R26" i="5"/>
  <c r="R27" i="5"/>
  <c r="R28" i="5"/>
  <c r="R29" i="5"/>
  <c r="R22" i="5"/>
  <c r="W10" i="13"/>
  <c r="R30" i="14"/>
  <c r="S16" i="13"/>
  <c r="S17" i="13"/>
  <c r="N16" i="13"/>
  <c r="N17" i="13"/>
  <c r="N16" i="12"/>
  <c r="N17" i="12"/>
  <c r="S17" i="12"/>
  <c r="S16" i="12"/>
  <c r="S16" i="16"/>
  <c r="S17" i="16"/>
  <c r="N17" i="16"/>
  <c r="N16" i="16"/>
  <c r="J22" i="12"/>
  <c r="C22" i="16"/>
  <c r="O22" i="16"/>
  <c r="J23" i="16"/>
  <c r="J22" i="16"/>
  <c r="R30" i="5" l="1"/>
  <c r="N18" i="5" s="1"/>
  <c r="N18" i="13"/>
  <c r="N18" i="16"/>
  <c r="N18" i="12"/>
  <c r="R32" i="5"/>
  <c r="Y12" i="16"/>
  <c r="Y11" i="16"/>
  <c r="AB10" i="16"/>
  <c r="Y9" i="16"/>
  <c r="Y8" i="16"/>
  <c r="Y7" i="16"/>
  <c r="Y6" i="16"/>
  <c r="Y5" i="16"/>
  <c r="X2" i="16"/>
  <c r="R10" i="16"/>
  <c r="M10" i="16"/>
  <c r="E11" i="16"/>
  <c r="D9" i="16"/>
  <c r="X29" i="13"/>
  <c r="X28" i="13"/>
  <c r="X27" i="13"/>
  <c r="X26" i="13"/>
  <c r="X25" i="13"/>
  <c r="X24" i="13"/>
  <c r="X23" i="13"/>
  <c r="X22" i="13"/>
  <c r="X29" i="12"/>
  <c r="X28" i="12"/>
  <c r="X27" i="12"/>
  <c r="X26" i="12"/>
  <c r="X25" i="12"/>
  <c r="X24" i="12"/>
  <c r="X23" i="12"/>
  <c r="X22" i="12"/>
  <c r="X29" i="16"/>
  <c r="X28" i="16"/>
  <c r="X27" i="16"/>
  <c r="X26" i="16"/>
  <c r="X25" i="16"/>
  <c r="X24" i="16"/>
  <c r="X23" i="16"/>
  <c r="X22" i="16"/>
  <c r="T30" i="16"/>
  <c r="W30" i="16" s="1"/>
  <c r="S30" i="16"/>
  <c r="V30" i="16" s="1"/>
  <c r="T29" i="16"/>
  <c r="W29" i="16" s="1"/>
  <c r="S29" i="16"/>
  <c r="V29" i="16" s="1"/>
  <c r="O29" i="16"/>
  <c r="M29" i="16"/>
  <c r="J29" i="16"/>
  <c r="C29" i="16"/>
  <c r="A29" i="16"/>
  <c r="T28" i="16"/>
  <c r="W28" i="16" s="1"/>
  <c r="S28" i="16"/>
  <c r="V28" i="16" s="1"/>
  <c r="O28" i="16"/>
  <c r="M28" i="16"/>
  <c r="J28" i="16"/>
  <c r="C28" i="16"/>
  <c r="A28" i="16"/>
  <c r="T27" i="16"/>
  <c r="W27" i="16" s="1"/>
  <c r="S27" i="16"/>
  <c r="V27" i="16" s="1"/>
  <c r="O27" i="16"/>
  <c r="M27" i="16"/>
  <c r="J27" i="16"/>
  <c r="C27" i="16"/>
  <c r="A27" i="16"/>
  <c r="T26" i="16"/>
  <c r="W26" i="16" s="1"/>
  <c r="S26" i="16"/>
  <c r="V26" i="16" s="1"/>
  <c r="O26" i="16"/>
  <c r="M26" i="16"/>
  <c r="J26" i="16"/>
  <c r="C26" i="16"/>
  <c r="A26" i="16"/>
  <c r="T25" i="16"/>
  <c r="W25" i="16" s="1"/>
  <c r="S25" i="16"/>
  <c r="V25" i="16" s="1"/>
  <c r="O25" i="16"/>
  <c r="M25" i="16"/>
  <c r="J25" i="16"/>
  <c r="C25" i="16"/>
  <c r="A25" i="16"/>
  <c r="T24" i="16"/>
  <c r="W24" i="16" s="1"/>
  <c r="S24" i="16"/>
  <c r="V24" i="16" s="1"/>
  <c r="O24" i="16"/>
  <c r="M24" i="16"/>
  <c r="J24" i="16"/>
  <c r="C24" i="16"/>
  <c r="A24" i="16"/>
  <c r="T23" i="16"/>
  <c r="W23" i="16" s="1"/>
  <c r="S23" i="16"/>
  <c r="V23" i="16" s="1"/>
  <c r="O23" i="16"/>
  <c r="M23" i="16"/>
  <c r="C23" i="16"/>
  <c r="A23" i="16"/>
  <c r="T22" i="16"/>
  <c r="W22" i="16" s="1"/>
  <c r="S22" i="16"/>
  <c r="V22" i="16" s="1"/>
  <c r="M22" i="16"/>
  <c r="A22" i="16"/>
  <c r="S15" i="16"/>
  <c r="N15" i="16"/>
  <c r="W10" i="16"/>
  <c r="AD9" i="16"/>
  <c r="Z3" i="16"/>
  <c r="AC2" i="16"/>
  <c r="AA2" i="16"/>
  <c r="W10" i="12"/>
  <c r="O22" i="12"/>
  <c r="J23" i="12"/>
  <c r="O23" i="12"/>
  <c r="A29" i="13"/>
  <c r="A28" i="13"/>
  <c r="A27" i="13"/>
  <c r="A26" i="13"/>
  <c r="A25" i="13"/>
  <c r="A24" i="13"/>
  <c r="A23" i="13"/>
  <c r="A22" i="13"/>
  <c r="A29" i="12"/>
  <c r="A28" i="12"/>
  <c r="A27" i="12"/>
  <c r="A26" i="12"/>
  <c r="A25" i="12"/>
  <c r="A24" i="12"/>
  <c r="A23" i="12"/>
  <c r="A22" i="12"/>
  <c r="Z3" i="13"/>
  <c r="Z3" i="12"/>
  <c r="M26" i="13"/>
  <c r="O26" i="13"/>
  <c r="R24" i="14"/>
  <c r="R23" i="14"/>
  <c r="R22" i="14"/>
  <c r="R33" i="14"/>
  <c r="R32" i="14"/>
  <c r="T30" i="14"/>
  <c r="W30" i="14" s="1"/>
  <c r="S30" i="14"/>
  <c r="V30" i="14" s="1"/>
  <c r="V29" i="14"/>
  <c r="T29" i="14"/>
  <c r="W29" i="14" s="1"/>
  <c r="S29" i="14"/>
  <c r="R29" i="14"/>
  <c r="U29" i="14" s="1"/>
  <c r="T28" i="14"/>
  <c r="W28" i="14" s="1"/>
  <c r="S28" i="14"/>
  <c r="V28" i="14" s="1"/>
  <c r="R28" i="14"/>
  <c r="U28" i="14" s="1"/>
  <c r="T27" i="14"/>
  <c r="W27" i="14" s="1"/>
  <c r="S27" i="14"/>
  <c r="V27" i="14" s="1"/>
  <c r="R27" i="14"/>
  <c r="U27" i="14" s="1"/>
  <c r="T26" i="14"/>
  <c r="W26" i="14" s="1"/>
  <c r="S26" i="14"/>
  <c r="V26" i="14" s="1"/>
  <c r="R26" i="14"/>
  <c r="U26" i="14" s="1"/>
  <c r="U25" i="14"/>
  <c r="T25" i="14"/>
  <c r="W25" i="14" s="1"/>
  <c r="S25" i="14"/>
  <c r="V25" i="14" s="1"/>
  <c r="R25" i="14"/>
  <c r="T24" i="14"/>
  <c r="W24" i="14" s="1"/>
  <c r="S24" i="14"/>
  <c r="V24" i="14" s="1"/>
  <c r="T23" i="14"/>
  <c r="W23" i="14" s="1"/>
  <c r="S23" i="14"/>
  <c r="V23" i="14" s="1"/>
  <c r="T22" i="14"/>
  <c r="W22" i="14" s="1"/>
  <c r="S22" i="14"/>
  <c r="V22" i="14" s="1"/>
  <c r="R31" i="14"/>
  <c r="C29" i="13"/>
  <c r="C28" i="13"/>
  <c r="C27" i="13"/>
  <c r="C26" i="13"/>
  <c r="C25" i="13"/>
  <c r="C24" i="13"/>
  <c r="C23" i="13"/>
  <c r="C22" i="13"/>
  <c r="C23" i="12"/>
  <c r="C24" i="12"/>
  <c r="C25" i="12"/>
  <c r="C26" i="12"/>
  <c r="C27" i="12"/>
  <c r="C28" i="12"/>
  <c r="C29" i="12"/>
  <c r="C22" i="12"/>
  <c r="T29" i="13"/>
  <c r="W29" i="13" s="1"/>
  <c r="S29" i="13"/>
  <c r="V29" i="13" s="1"/>
  <c r="O29" i="13"/>
  <c r="M29" i="13"/>
  <c r="J29" i="13"/>
  <c r="T28" i="13"/>
  <c r="W28" i="13" s="1"/>
  <c r="S28" i="13"/>
  <c r="V28" i="13" s="1"/>
  <c r="O28" i="13"/>
  <c r="M28" i="13"/>
  <c r="J28" i="13"/>
  <c r="T27" i="13"/>
  <c r="W27" i="13" s="1"/>
  <c r="S27" i="13"/>
  <c r="V27" i="13" s="1"/>
  <c r="O27" i="13"/>
  <c r="M27" i="13"/>
  <c r="J27" i="13"/>
  <c r="T26" i="13"/>
  <c r="W26" i="13" s="1"/>
  <c r="S26" i="13"/>
  <c r="V26" i="13" s="1"/>
  <c r="J26" i="13"/>
  <c r="T25" i="13"/>
  <c r="W25" i="13" s="1"/>
  <c r="S25" i="13"/>
  <c r="V25" i="13" s="1"/>
  <c r="O25" i="13"/>
  <c r="M25" i="13"/>
  <c r="J25" i="13"/>
  <c r="T24" i="13"/>
  <c r="W24" i="13" s="1"/>
  <c r="S24" i="13"/>
  <c r="V24" i="13" s="1"/>
  <c r="O24" i="13"/>
  <c r="M24" i="13"/>
  <c r="J24" i="13"/>
  <c r="T23" i="13"/>
  <c r="W23" i="13" s="1"/>
  <c r="S23" i="13"/>
  <c r="V23" i="13" s="1"/>
  <c r="O23" i="13"/>
  <c r="M23" i="13"/>
  <c r="J23" i="13"/>
  <c r="T22" i="13"/>
  <c r="W22" i="13" s="1"/>
  <c r="S22" i="13"/>
  <c r="V22" i="13" s="1"/>
  <c r="O22" i="13"/>
  <c r="M22" i="13"/>
  <c r="J22" i="13"/>
  <c r="O24" i="12"/>
  <c r="O25" i="12"/>
  <c r="O26" i="12"/>
  <c r="O27" i="12"/>
  <c r="O28" i="12"/>
  <c r="M23" i="12"/>
  <c r="M24" i="12"/>
  <c r="M25" i="12"/>
  <c r="M26" i="12"/>
  <c r="M27" i="12"/>
  <c r="M28" i="12"/>
  <c r="M29" i="12"/>
  <c r="J24" i="12"/>
  <c r="J25" i="12"/>
  <c r="J26" i="12"/>
  <c r="J27" i="12"/>
  <c r="J28" i="12"/>
  <c r="J29" i="12"/>
  <c r="M22" i="12"/>
  <c r="T30" i="13"/>
  <c r="W30" i="13" s="1"/>
  <c r="S30" i="13"/>
  <c r="V30" i="13" s="1"/>
  <c r="T30" i="12"/>
  <c r="W30" i="12" s="1"/>
  <c r="S30" i="12"/>
  <c r="V30" i="12" s="1"/>
  <c r="T29" i="12"/>
  <c r="W29" i="12" s="1"/>
  <c r="S29" i="12"/>
  <c r="V29" i="12" s="1"/>
  <c r="T28" i="12"/>
  <c r="W28" i="12" s="1"/>
  <c r="S28" i="12"/>
  <c r="V28" i="12" s="1"/>
  <c r="T27" i="12"/>
  <c r="W27" i="12" s="1"/>
  <c r="S27" i="12"/>
  <c r="V27" i="12" s="1"/>
  <c r="T26" i="12"/>
  <c r="W26" i="12" s="1"/>
  <c r="S26" i="12"/>
  <c r="V26" i="12" s="1"/>
  <c r="T25" i="12"/>
  <c r="W25" i="12" s="1"/>
  <c r="S25" i="12"/>
  <c r="V25" i="12" s="1"/>
  <c r="T24" i="12"/>
  <c r="W24" i="12" s="1"/>
  <c r="S24" i="12"/>
  <c r="V24" i="12" s="1"/>
  <c r="T23" i="12"/>
  <c r="W23" i="12" s="1"/>
  <c r="S23" i="12"/>
  <c r="V23" i="12" s="1"/>
  <c r="T22" i="12"/>
  <c r="W22" i="12" s="1"/>
  <c r="S22" i="12"/>
  <c r="V22" i="12" s="1"/>
  <c r="Y5" i="12"/>
  <c r="D9" i="13"/>
  <c r="R10" i="13"/>
  <c r="M10" i="12"/>
  <c r="E11" i="13"/>
  <c r="AC2" i="13"/>
  <c r="AA2" i="13"/>
  <c r="X2" i="13"/>
  <c r="X2" i="12"/>
  <c r="AD9" i="12"/>
  <c r="S15" i="13"/>
  <c r="N15" i="13"/>
  <c r="S15" i="12"/>
  <c r="N15" i="12"/>
  <c r="Y5" i="13"/>
  <c r="Y12" i="13"/>
  <c r="Y11" i="13"/>
  <c r="AB10" i="13"/>
  <c r="AD9" i="13"/>
  <c r="Y9" i="13"/>
  <c r="Y8" i="13"/>
  <c r="Y7" i="13"/>
  <c r="Y6" i="13"/>
  <c r="Y8" i="12"/>
  <c r="Y7" i="12"/>
  <c r="Y6" i="12"/>
  <c r="AC2" i="12"/>
  <c r="AA2" i="12"/>
  <c r="T30" i="5"/>
  <c r="W30" i="5" s="1"/>
  <c r="S30" i="5"/>
  <c r="V30" i="5" s="1"/>
  <c r="Y12" i="12"/>
  <c r="Y11" i="12"/>
  <c r="AB10" i="12"/>
  <c r="Y9" i="12"/>
  <c r="R24" i="16" l="1"/>
  <c r="U24" i="16" s="1"/>
  <c r="R25" i="16"/>
  <c r="U25" i="16" s="1"/>
  <c r="R26" i="16"/>
  <c r="U26" i="16" s="1"/>
  <c r="R27" i="16"/>
  <c r="U27" i="16" s="1"/>
  <c r="R28" i="16"/>
  <c r="U28" i="16" s="1"/>
  <c r="R29" i="16"/>
  <c r="U29" i="16" s="1"/>
  <c r="R23" i="16"/>
  <c r="R32" i="16" s="1"/>
  <c r="R22" i="16"/>
  <c r="R31" i="16" s="1"/>
  <c r="U24" i="14"/>
  <c r="R28" i="12"/>
  <c r="U28" i="12" s="1"/>
  <c r="R29" i="13"/>
  <c r="U29" i="13" s="1"/>
  <c r="R27" i="12"/>
  <c r="R26" i="13"/>
  <c r="U26" i="13" s="1"/>
  <c r="R26" i="12"/>
  <c r="U26" i="12" s="1"/>
  <c r="R22" i="13"/>
  <c r="U22" i="13" s="1"/>
  <c r="U23" i="14"/>
  <c r="S18" i="14"/>
  <c r="S19" i="14" s="1"/>
  <c r="U22" i="14"/>
  <c r="R23" i="13"/>
  <c r="R32" i="13" s="1"/>
  <c r="R27" i="13"/>
  <c r="U27" i="13" s="1"/>
  <c r="R29" i="12"/>
  <c r="U29" i="12" s="1"/>
  <c r="R25" i="13"/>
  <c r="U25" i="13" s="1"/>
  <c r="R24" i="12"/>
  <c r="U24" i="12" s="1"/>
  <c r="R24" i="13"/>
  <c r="U24" i="13" s="1"/>
  <c r="R28" i="13"/>
  <c r="U28" i="13" s="1"/>
  <c r="R25" i="12"/>
  <c r="U25" i="12" s="1"/>
  <c r="R23" i="12"/>
  <c r="R22" i="12"/>
  <c r="R10" i="12"/>
  <c r="M10" i="13"/>
  <c r="E11" i="12"/>
  <c r="D9" i="12"/>
  <c r="U23" i="16" l="1"/>
  <c r="R33" i="16"/>
  <c r="R30" i="16"/>
  <c r="U30" i="16" s="1"/>
  <c r="U22" i="16"/>
  <c r="R33" i="12"/>
  <c r="R33" i="13"/>
  <c r="R33" i="5"/>
  <c r="R31" i="5"/>
  <c r="R32" i="12"/>
  <c r="R31" i="12"/>
  <c r="R31" i="13"/>
  <c r="U27" i="12"/>
  <c r="U23" i="13"/>
  <c r="U23" i="12"/>
  <c r="R34" i="14"/>
  <c r="N18" i="14"/>
  <c r="U30" i="14"/>
  <c r="R30" i="13"/>
  <c r="U30" i="13" s="1"/>
  <c r="U22" i="12"/>
  <c r="R30" i="12"/>
  <c r="S18" i="5" l="1"/>
  <c r="S18" i="16" s="1"/>
  <c r="R34" i="16"/>
  <c r="R34" i="12"/>
  <c r="N19" i="14"/>
  <c r="C14" i="14"/>
  <c r="R34" i="13"/>
  <c r="U30" i="12"/>
  <c r="R34" i="5"/>
  <c r="U30" i="5"/>
  <c r="C14" i="5" l="1"/>
  <c r="S18" i="13"/>
  <c r="N19" i="13"/>
  <c r="N19" i="16"/>
  <c r="N19" i="12"/>
  <c r="C14" i="16"/>
  <c r="S18" i="12"/>
  <c r="S19" i="12" l="1"/>
  <c r="S19" i="13"/>
  <c r="S19" i="16"/>
  <c r="C14" i="13"/>
  <c r="C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minobe2523</author>
    <author>minobe119</author>
    <author>minobe128</author>
  </authors>
  <commentList>
    <comment ref="R10" authorId="0" shapeId="0" xr:uid="{49886641-F8E2-401B-B380-12D5D777EF4B}">
      <text>
        <r>
          <rPr>
            <b/>
            <sz val="9"/>
            <color indexed="81"/>
            <rFont val="MS P ゴシック"/>
            <family val="3"/>
            <charset val="128"/>
          </rPr>
          <t xml:space="preserve">
</t>
        </r>
        <r>
          <rPr>
            <sz val="9"/>
            <color indexed="81"/>
            <rFont val="MS P ゴシック"/>
            <family val="3"/>
            <charset val="128"/>
          </rPr>
          <t>※注文書がない場合は</t>
        </r>
        <r>
          <rPr>
            <b/>
            <sz val="9"/>
            <color indexed="81"/>
            <rFont val="MS P ゴシック"/>
            <family val="3"/>
            <charset val="128"/>
          </rPr>
          <t>注文書なし</t>
        </r>
        <r>
          <rPr>
            <sz val="9"/>
            <color indexed="81"/>
            <rFont val="MS P ゴシック"/>
            <family val="3"/>
            <charset val="128"/>
          </rPr>
          <t>とご入力下さい</t>
        </r>
      </text>
    </comment>
    <comment ref="W10" authorId="1" shapeId="0" xr:uid="{590FDC7B-9056-4E60-9DA9-501656BF1A02}">
      <text>
        <r>
          <rPr>
            <sz val="8"/>
            <color indexed="81"/>
            <rFont val="MS P ゴシック"/>
            <family val="3"/>
            <charset val="128"/>
          </rPr>
          <t>普通・当座どちらか
ご入力ください。</t>
        </r>
      </text>
    </comment>
    <comment ref="E11" authorId="1" shapeId="0" xr:uid="{571F09B1-ABA4-44DB-AE48-211051A7FFF0}">
      <text>
        <r>
          <rPr>
            <sz val="8"/>
            <color indexed="81"/>
            <rFont val="MS P ゴシック"/>
            <family val="3"/>
            <charset val="128"/>
          </rPr>
          <t>弊社の工事担当を
ﾌﾟﾙﾀﾞｳﾝで選択</t>
        </r>
      </text>
    </comment>
    <comment ref="C14" authorId="1" shapeId="0" xr:uid="{8974D60E-B63E-4794-ADFA-8533EE9FAE4D}">
      <text>
        <r>
          <rPr>
            <sz val="8"/>
            <color indexed="81"/>
            <rFont val="MS P ゴシック"/>
            <family val="3"/>
            <charset val="128"/>
          </rPr>
          <t>別紙内訳書（ミノベ建設指定様式）を使用される場合は下記の請求内容のところに記載ください。（下記参照）</t>
        </r>
      </text>
    </comment>
    <comment ref="N15" authorId="2" shapeId="0" xr:uid="{60165A59-5333-47F1-9A0A-D61918838AC5}">
      <text>
        <r>
          <rPr>
            <sz val="9"/>
            <color indexed="81"/>
            <rFont val="MS P ゴシック"/>
            <family val="3"/>
            <charset val="128"/>
          </rPr>
          <t>発注契約金額をご入力ください
※注文書がない場合は入力は不要</t>
        </r>
        <r>
          <rPr>
            <b/>
            <sz val="9"/>
            <color indexed="81"/>
            <rFont val="MS P ゴシック"/>
            <family val="3"/>
            <charset val="128"/>
          </rPr>
          <t xml:space="preserve">
</t>
        </r>
      </text>
    </comment>
    <comment ref="A22" authorId="1" shapeId="0" xr:uid="{3A169B35-4729-4E05-9F7E-D955ABDAEC2A}">
      <text>
        <r>
          <rPr>
            <sz val="7.5"/>
            <color indexed="81"/>
            <rFont val="MS P ゴシック"/>
            <family val="3"/>
            <charset val="128"/>
          </rPr>
          <t>納入日は月/日で
入力をお願いします。</t>
        </r>
      </text>
    </comment>
    <comment ref="C22" authorId="1" shapeId="0" xr:uid="{BEBE4CB1-A952-458F-8A62-D7B54AF96067}">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 ref="C24" authorId="2" shapeId="0" xr:uid="{F875DE0A-4A9A-4C69-92DF-ADAFC76C6816}">
      <text>
        <r>
          <rPr>
            <sz val="8"/>
            <color indexed="81"/>
            <rFont val="MS P ゴシック"/>
            <family val="3"/>
            <charset val="128"/>
          </rPr>
          <t>別紙の内訳表を使用の場合は</t>
        </r>
        <r>
          <rPr>
            <b/>
            <sz val="8"/>
            <color indexed="81"/>
            <rFont val="MS P ゴシック"/>
            <family val="3"/>
            <charset val="128"/>
          </rPr>
          <t>合計のみ</t>
        </r>
        <r>
          <rPr>
            <sz val="8"/>
            <color indexed="81"/>
            <rFont val="MS P ゴシック"/>
            <family val="3"/>
            <charset val="128"/>
          </rPr>
          <t>こちらに入力ください。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minobe123</author>
    <author>minobe2523</author>
    <author>minobe119</author>
    <author>minobe128</author>
  </authors>
  <commentList>
    <comment ref="Z3" authorId="0" shapeId="0" xr:uid="{5A2B7FC3-FC66-4153-8DD2-A137CBD725DA}">
      <text>
        <r>
          <rPr>
            <sz val="9"/>
            <color indexed="81"/>
            <rFont val="MS P ゴシック"/>
            <family val="3"/>
            <charset val="128"/>
          </rPr>
          <t>インボイス番号をご入力ください</t>
        </r>
      </text>
    </comment>
    <comment ref="R10" authorId="1" shapeId="0" xr:uid="{011F4A9A-33A6-412B-9552-D6C6AE0B4473}">
      <text>
        <r>
          <rPr>
            <sz val="9"/>
            <color indexed="81"/>
            <rFont val="MS P ゴシック"/>
            <family val="3"/>
            <charset val="128"/>
          </rPr>
          <t>※注文書がない場合は</t>
        </r>
        <r>
          <rPr>
            <b/>
            <sz val="9"/>
            <color indexed="81"/>
            <rFont val="MS P ゴシック"/>
            <family val="3"/>
            <charset val="128"/>
          </rPr>
          <t>注文書なし</t>
        </r>
        <r>
          <rPr>
            <sz val="9"/>
            <color indexed="81"/>
            <rFont val="MS P ゴシック"/>
            <family val="3"/>
            <charset val="128"/>
          </rPr>
          <t>とご入力下さい</t>
        </r>
      </text>
    </comment>
    <comment ref="W10" authorId="2" shapeId="0" xr:uid="{386A62C4-98C6-4335-B449-4E41FAC0E809}">
      <text>
        <r>
          <rPr>
            <sz val="8"/>
            <color indexed="81"/>
            <rFont val="MS P ゴシック"/>
            <family val="3"/>
            <charset val="128"/>
          </rPr>
          <t>普通・当座どちらか
ご入力ください。</t>
        </r>
      </text>
    </comment>
    <comment ref="E11" authorId="2" shapeId="0" xr:uid="{85A0C12E-0494-4B04-93AD-8649B5EFB6A0}">
      <text>
        <r>
          <rPr>
            <sz val="8"/>
            <color indexed="81"/>
            <rFont val="MS P ゴシック"/>
            <family val="3"/>
            <charset val="128"/>
          </rPr>
          <t>弊社の工事担当を
ﾌﾟﾌﾀﾞｳﾝで選択</t>
        </r>
      </text>
    </comment>
    <comment ref="C14" authorId="2" shapeId="0" xr:uid="{B7FB3DA2-8756-48DB-9F37-A8DA28F46A56}">
      <text>
        <r>
          <rPr>
            <sz val="8"/>
            <color indexed="81"/>
            <rFont val="MS P ゴシック"/>
            <family val="3"/>
            <charset val="128"/>
          </rPr>
          <t>別紙内訳書（ミノベ建設指定様式）を使用される場合はこちらに内訳書の分まで数式が入っていないのでご注意ください。</t>
        </r>
      </text>
    </comment>
    <comment ref="N15" authorId="1" shapeId="0" xr:uid="{5F9A3561-EA67-48E0-890D-7232BE96772A}">
      <text>
        <r>
          <rPr>
            <sz val="9"/>
            <color indexed="81"/>
            <rFont val="MS P ゴシック"/>
            <family val="3"/>
            <charset val="128"/>
          </rPr>
          <t>発注契約金額をご入力ください
※注文書がない場合は入力は不要</t>
        </r>
      </text>
    </comment>
    <comment ref="C22" authorId="2" shapeId="0" xr:uid="{3E1B3FA0-95CC-41D7-8199-F657A63FBDC4}">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 ref="X22" authorId="3" shapeId="0" xr:uid="{CC2DC52C-1937-435C-A149-7572551F0BBB}">
      <text>
        <r>
          <rPr>
            <b/>
            <sz val="9"/>
            <color indexed="81"/>
            <rFont val="MS P ゴシック"/>
            <family val="3"/>
            <charset val="128"/>
          </rPr>
          <t>税率を選んでください</t>
        </r>
      </text>
    </comment>
    <comment ref="C23" authorId="1" shapeId="0" xr:uid="{631C46A6-5E59-494F-815C-45EC3D9F95D6}">
      <text>
        <r>
          <rPr>
            <b/>
            <sz val="9"/>
            <color indexed="81"/>
            <rFont val="MS P ゴシック"/>
            <family val="3"/>
            <charset val="128"/>
          </rPr>
          <t>別紙の内訳表</t>
        </r>
        <r>
          <rPr>
            <sz val="9"/>
            <color indexed="81"/>
            <rFont val="MS P ゴシック"/>
            <family val="3"/>
            <charset val="128"/>
          </rPr>
          <t>を使用の場合は</t>
        </r>
        <r>
          <rPr>
            <b/>
            <sz val="9"/>
            <color indexed="81"/>
            <rFont val="MS P ゴシック"/>
            <family val="3"/>
            <charset val="128"/>
          </rPr>
          <t>合計のみ</t>
        </r>
        <r>
          <rPr>
            <sz val="9"/>
            <color indexed="81"/>
            <rFont val="MS P ゴシック"/>
            <family val="3"/>
            <charset val="128"/>
          </rPr>
          <t xml:space="preserve">
こちらに入力ください</t>
        </r>
      </text>
    </comment>
  </commentList>
</comments>
</file>

<file path=xl/sharedStrings.xml><?xml version="1.0" encoding="utf-8"?>
<sst xmlns="http://schemas.openxmlformats.org/spreadsheetml/2006/main" count="391" uniqueCount="120">
  <si>
    <t>様式　1</t>
    <rPh sb="0" eb="2">
      <t>ヨウシキ</t>
    </rPh>
    <phoneticPr fontId="3"/>
  </si>
  <si>
    <t>年</t>
    <rPh sb="0" eb="1">
      <t>ネン</t>
    </rPh>
    <phoneticPr fontId="3"/>
  </si>
  <si>
    <t>月</t>
    <rPh sb="0" eb="1">
      <t>ガツ</t>
    </rPh>
    <phoneticPr fontId="3"/>
  </si>
  <si>
    <t>日</t>
    <rPh sb="0" eb="1">
      <t>ニチ</t>
    </rPh>
    <phoneticPr fontId="3"/>
  </si>
  <si>
    <t>請　求　書</t>
    <rPh sb="0" eb="1">
      <t>ウケ</t>
    </rPh>
    <rPh sb="2" eb="3">
      <t>モトム</t>
    </rPh>
    <rPh sb="4" eb="5">
      <t>ショ</t>
    </rPh>
    <phoneticPr fontId="3"/>
  </si>
  <si>
    <t>⑴　請求者控</t>
    <rPh sb="2" eb="5">
      <t>セイキュウシャ</t>
    </rPh>
    <rPh sb="5" eb="6">
      <t>ヒカ</t>
    </rPh>
    <phoneticPr fontId="3"/>
  </si>
  <si>
    <t>工事名称</t>
    <rPh sb="0" eb="2">
      <t>コウジ</t>
    </rPh>
    <rPh sb="2" eb="4">
      <t>メイショウ</t>
    </rPh>
    <phoneticPr fontId="3"/>
  </si>
  <si>
    <t>工事担当者</t>
    <rPh sb="0" eb="2">
      <t>コウジ</t>
    </rPh>
    <rPh sb="2" eb="5">
      <t>タントウシャ</t>
    </rPh>
    <phoneticPr fontId="3"/>
  </si>
  <si>
    <t>（</t>
    <phoneticPr fontId="3"/>
  </si>
  <si>
    <t>）</t>
    <phoneticPr fontId="3"/>
  </si>
  <si>
    <t>工事番号</t>
    <rPh sb="0" eb="2">
      <t>コウジ</t>
    </rPh>
    <rPh sb="2" eb="4">
      <t>バンゴウ</t>
    </rPh>
    <phoneticPr fontId="3"/>
  </si>
  <si>
    <t>注文番号</t>
    <rPh sb="0" eb="4">
      <t>チュウモンバンゴウ</t>
    </rPh>
    <phoneticPr fontId="3"/>
  </si>
  <si>
    <t>請求者氏名、住所、会社名、捺印、取引銀行名</t>
    <rPh sb="0" eb="3">
      <t>セイキュウシャ</t>
    </rPh>
    <rPh sb="3" eb="5">
      <t>シメイ</t>
    </rPh>
    <rPh sb="6" eb="8">
      <t>ジュウショ</t>
    </rPh>
    <rPh sb="9" eb="12">
      <t>カイシャメイ</t>
    </rPh>
    <rPh sb="13" eb="15">
      <t>ナツイン</t>
    </rPh>
    <rPh sb="16" eb="18">
      <t>トリヒキ</t>
    </rPh>
    <rPh sb="18" eb="20">
      <t>ギンコウ</t>
    </rPh>
    <rPh sb="20" eb="21">
      <t>メイ</t>
    </rPh>
    <phoneticPr fontId="3"/>
  </si>
  <si>
    <t>￥</t>
    <phoneticPr fontId="3"/>
  </si>
  <si>
    <t>（税込）</t>
    <rPh sb="1" eb="3">
      <t>ゼイコ</t>
    </rPh>
    <phoneticPr fontId="3"/>
  </si>
  <si>
    <t>契約金額</t>
    <rPh sb="0" eb="2">
      <t>ケイヤク</t>
    </rPh>
    <rPh sb="2" eb="4">
      <t>キンガク</t>
    </rPh>
    <phoneticPr fontId="3"/>
  </si>
  <si>
    <t>増減額</t>
    <rPh sb="0" eb="3">
      <t>ゾウゲンガク</t>
    </rPh>
    <phoneticPr fontId="3"/>
  </si>
  <si>
    <t>前回迄支払額</t>
    <rPh sb="0" eb="2">
      <t>ゼンカイ</t>
    </rPh>
    <rPh sb="2" eb="3">
      <t>マデ</t>
    </rPh>
    <rPh sb="3" eb="5">
      <t>シハライ</t>
    </rPh>
    <rPh sb="5" eb="6">
      <t>ガク</t>
    </rPh>
    <phoneticPr fontId="3"/>
  </si>
  <si>
    <t>今回請求額</t>
    <rPh sb="0" eb="2">
      <t>コンカイ</t>
    </rPh>
    <rPh sb="2" eb="5">
      <t>セイキュウガク</t>
    </rPh>
    <phoneticPr fontId="3"/>
  </si>
  <si>
    <t>差引残高</t>
    <rPh sb="0" eb="2">
      <t>サシヒキ</t>
    </rPh>
    <rPh sb="2" eb="4">
      <t>ザンダカ</t>
    </rPh>
    <phoneticPr fontId="3"/>
  </si>
  <si>
    <t>検</t>
    <rPh sb="0" eb="1">
      <t>ケン</t>
    </rPh>
    <phoneticPr fontId="3"/>
  </si>
  <si>
    <t>査定・訂正額（税込）</t>
    <rPh sb="0" eb="2">
      <t>サテイ</t>
    </rPh>
    <rPh sb="3" eb="5">
      <t>テイセイ</t>
    </rPh>
    <rPh sb="5" eb="6">
      <t>ガク</t>
    </rPh>
    <rPh sb="7" eb="9">
      <t>ゼイコ</t>
    </rPh>
    <phoneticPr fontId="3"/>
  </si>
  <si>
    <t>区　　分</t>
    <rPh sb="0" eb="1">
      <t>ク</t>
    </rPh>
    <rPh sb="3" eb="4">
      <t>ブン</t>
    </rPh>
    <phoneticPr fontId="3"/>
  </si>
  <si>
    <t>金　　額</t>
    <rPh sb="0" eb="1">
      <t>キン</t>
    </rPh>
    <rPh sb="3" eb="4">
      <t>ガク</t>
    </rPh>
    <phoneticPr fontId="3"/>
  </si>
  <si>
    <t>消 費 税 等 額</t>
    <rPh sb="0" eb="1">
      <t>ショウ</t>
    </rPh>
    <rPh sb="2" eb="3">
      <t>ヒ</t>
    </rPh>
    <rPh sb="4" eb="5">
      <t>ゼイ</t>
    </rPh>
    <rPh sb="6" eb="7">
      <t>トウ</t>
    </rPh>
    <rPh sb="8" eb="9">
      <t>ガク</t>
    </rPh>
    <phoneticPr fontId="3"/>
  </si>
  <si>
    <t>請　求　内　訳</t>
    <rPh sb="0" eb="1">
      <t>ウケ</t>
    </rPh>
    <rPh sb="2" eb="3">
      <t>モトム</t>
    </rPh>
    <rPh sb="4" eb="5">
      <t>ウチ</t>
    </rPh>
    <rPh sb="6" eb="7">
      <t>ヤク</t>
    </rPh>
    <phoneticPr fontId="3"/>
  </si>
  <si>
    <t>納入日</t>
    <rPh sb="0" eb="3">
      <t>ノウニュウビ</t>
    </rPh>
    <phoneticPr fontId="3"/>
  </si>
  <si>
    <t>名称及び工事内容</t>
    <rPh sb="0" eb="2">
      <t>メイショウ</t>
    </rPh>
    <rPh sb="2" eb="3">
      <t>オヨ</t>
    </rPh>
    <rPh sb="4" eb="6">
      <t>コウジ</t>
    </rPh>
    <rPh sb="6" eb="8">
      <t>ナイヨウ</t>
    </rPh>
    <phoneticPr fontId="3"/>
  </si>
  <si>
    <t>数量</t>
    <rPh sb="0" eb="2">
      <t>スウリョウ</t>
    </rPh>
    <phoneticPr fontId="3"/>
  </si>
  <si>
    <t>単位</t>
    <rPh sb="0" eb="2">
      <t>タンイ</t>
    </rPh>
    <phoneticPr fontId="3"/>
  </si>
  <si>
    <t>合計</t>
    <rPh sb="0" eb="2">
      <t>ゴウケイ</t>
    </rPh>
    <phoneticPr fontId="3"/>
  </si>
  <si>
    <t>単　価</t>
    <rPh sb="0" eb="1">
      <t>タン</t>
    </rPh>
    <rPh sb="2" eb="3">
      <t>アタイ</t>
    </rPh>
    <phoneticPr fontId="3"/>
  </si>
  <si>
    <t>記載要領</t>
    <rPh sb="0" eb="4">
      <t>キサイヨウリョウ</t>
    </rPh>
    <phoneticPr fontId="3"/>
  </si>
  <si>
    <t>すべて本用紙を使用すること。</t>
    <rPh sb="3" eb="6">
      <t>ホンヨウシ</t>
    </rPh>
    <rPh sb="7" eb="9">
      <t>シヨウ</t>
    </rPh>
    <phoneticPr fontId="3"/>
  </si>
  <si>
    <t>工事、材料等注文請書で取交したもの</t>
    <rPh sb="0" eb="2">
      <t>コウジ</t>
    </rPh>
    <rPh sb="3" eb="5">
      <t>ザイリョウ</t>
    </rPh>
    <rPh sb="5" eb="6">
      <t>トウ</t>
    </rPh>
    <rPh sb="6" eb="8">
      <t>チュウモン</t>
    </rPh>
    <rPh sb="8" eb="10">
      <t>ウケショ</t>
    </rPh>
    <rPh sb="11" eb="12">
      <t>ト</t>
    </rPh>
    <rPh sb="12" eb="13">
      <t>マジ</t>
    </rPh>
    <phoneticPr fontId="3"/>
  </si>
  <si>
    <t>提出先は本社経理課へ提出して下さい。</t>
    <rPh sb="0" eb="2">
      <t>テイシュツ</t>
    </rPh>
    <rPh sb="2" eb="3">
      <t>サキ</t>
    </rPh>
    <rPh sb="4" eb="6">
      <t>ホンシャ</t>
    </rPh>
    <rPh sb="6" eb="9">
      <t>ケイリカ</t>
    </rPh>
    <rPh sb="10" eb="12">
      <t>テイシュツ</t>
    </rPh>
    <rPh sb="14" eb="15">
      <t>クダ</t>
    </rPh>
    <phoneticPr fontId="3"/>
  </si>
  <si>
    <t>工事1件毎に記載して下さい。</t>
    <rPh sb="0" eb="2">
      <t>コウジ</t>
    </rPh>
    <rPh sb="3" eb="4">
      <t>ケン</t>
    </rPh>
    <rPh sb="4" eb="5">
      <t>ゴト</t>
    </rPh>
    <rPh sb="6" eb="8">
      <t>キサイ</t>
    </rPh>
    <rPh sb="10" eb="11">
      <t>クダ</t>
    </rPh>
    <phoneticPr fontId="3"/>
  </si>
  <si>
    <t>請求内訳が足らない場合は様式2を使用して下さい。</t>
    <rPh sb="0" eb="2">
      <t>セイキュウ</t>
    </rPh>
    <rPh sb="2" eb="4">
      <t>ウチワケ</t>
    </rPh>
    <rPh sb="5" eb="6">
      <t>タ</t>
    </rPh>
    <rPh sb="9" eb="11">
      <t>バアイ</t>
    </rPh>
    <rPh sb="12" eb="14">
      <t>ヨウシキ</t>
    </rPh>
    <rPh sb="16" eb="18">
      <t>シヨウ</t>
    </rPh>
    <rPh sb="20" eb="21">
      <t>クダ</t>
    </rPh>
    <phoneticPr fontId="3"/>
  </si>
  <si>
    <t>太線枠内は必ず記入して下さい。</t>
    <rPh sb="0" eb="3">
      <t>フトセンワク</t>
    </rPh>
    <rPh sb="3" eb="4">
      <t>ナイ</t>
    </rPh>
    <rPh sb="5" eb="6">
      <t>カナラ</t>
    </rPh>
    <rPh sb="7" eb="9">
      <t>キニュウ</t>
    </rPh>
    <rPh sb="11" eb="12">
      <t>クダ</t>
    </rPh>
    <phoneticPr fontId="3"/>
  </si>
  <si>
    <r>
      <t>3部複写で</t>
    </r>
    <r>
      <rPr>
        <sz val="8"/>
        <color theme="1"/>
        <rFont val="游ゴシック"/>
        <family val="3"/>
        <charset val="128"/>
      </rPr>
      <t>⑵⑶を提出して下さい。</t>
    </r>
    <rPh sb="1" eb="2">
      <t>ブ</t>
    </rPh>
    <rPh sb="2" eb="4">
      <t>フクシャ</t>
    </rPh>
    <rPh sb="8" eb="10">
      <t>テイシュツ</t>
    </rPh>
    <rPh sb="12" eb="13">
      <t>クダ</t>
    </rPh>
    <phoneticPr fontId="3"/>
  </si>
  <si>
    <r>
      <t>毎月20日〆切。</t>
    </r>
    <r>
      <rPr>
        <b/>
        <sz val="8"/>
        <color theme="1"/>
        <rFont val="游ゴシック"/>
        <family val="3"/>
        <charset val="128"/>
        <scheme val="minor"/>
      </rPr>
      <t>25日必着</t>
    </r>
    <r>
      <rPr>
        <sz val="8"/>
        <color theme="1"/>
        <rFont val="游ゴシック"/>
        <family val="3"/>
        <charset val="128"/>
        <scheme val="minor"/>
      </rPr>
      <t>で提出して下さい。</t>
    </r>
    <rPh sb="0" eb="2">
      <t>マイツキ</t>
    </rPh>
    <rPh sb="4" eb="5">
      <t>ニチ</t>
    </rPh>
    <rPh sb="6" eb="7">
      <t>キ</t>
    </rPh>
    <rPh sb="10" eb="11">
      <t>ニチ</t>
    </rPh>
    <rPh sb="11" eb="13">
      <t>ヒッチャク</t>
    </rPh>
    <rPh sb="14" eb="16">
      <t>テイシュツ</t>
    </rPh>
    <rPh sb="18" eb="19">
      <t>クダ</t>
    </rPh>
    <phoneticPr fontId="3"/>
  </si>
  <si>
    <r>
      <t>26日以降提出の場合は</t>
    </r>
    <r>
      <rPr>
        <b/>
        <sz val="8"/>
        <color theme="1"/>
        <rFont val="游ゴシック"/>
        <family val="3"/>
        <charset val="128"/>
        <scheme val="minor"/>
      </rPr>
      <t>翌々月支払</t>
    </r>
    <r>
      <rPr>
        <sz val="8"/>
        <color theme="1"/>
        <rFont val="游ゴシック"/>
        <family val="3"/>
        <charset val="128"/>
        <scheme val="minor"/>
      </rPr>
      <t>となります。</t>
    </r>
    <rPh sb="2" eb="3">
      <t>ニチ</t>
    </rPh>
    <rPh sb="3" eb="5">
      <t>イコウ</t>
    </rPh>
    <rPh sb="5" eb="7">
      <t>テイシュツ</t>
    </rPh>
    <rPh sb="8" eb="10">
      <t>バアイ</t>
    </rPh>
    <rPh sb="11" eb="14">
      <t>ヨクヨクゲツ</t>
    </rPh>
    <rPh sb="14" eb="16">
      <t>シハラ</t>
    </rPh>
    <phoneticPr fontId="3"/>
  </si>
  <si>
    <t>⑵　現場用</t>
    <rPh sb="2" eb="4">
      <t>ゲンバ</t>
    </rPh>
    <rPh sb="4" eb="5">
      <t>ヨウ</t>
    </rPh>
    <phoneticPr fontId="3"/>
  </si>
  <si>
    <r>
      <rPr>
        <sz val="16"/>
        <color theme="1"/>
        <rFont val="ＭＳ ゴシック"/>
        <family val="3"/>
        <charset val="128"/>
      </rPr>
      <t>ミノベ建設株式会社</t>
    </r>
    <r>
      <rPr>
        <sz val="16"/>
        <color theme="1"/>
        <rFont val="游ゴシック"/>
        <family val="3"/>
        <charset val="128"/>
        <scheme val="minor"/>
      </rPr>
      <t>　御中</t>
    </r>
    <rPh sb="3" eb="5">
      <t>ケンセツ</t>
    </rPh>
    <rPh sb="5" eb="9">
      <t>カブシキガイシャ</t>
    </rPh>
    <rPh sb="10" eb="12">
      <t>オンチュウ</t>
    </rPh>
    <phoneticPr fontId="3"/>
  </si>
  <si>
    <t>下記の通り請求いたします。</t>
    <rPh sb="0" eb="2">
      <t>カキ</t>
    </rPh>
    <rPh sb="3" eb="4">
      <t>トオ</t>
    </rPh>
    <rPh sb="5" eb="7">
      <t>セイキュウ</t>
    </rPh>
    <phoneticPr fontId="3"/>
  </si>
  <si>
    <t>ミノベ建設株式会社　指定請求書の使用について</t>
    <rPh sb="3" eb="5">
      <t>ケンセツ</t>
    </rPh>
    <rPh sb="5" eb="9">
      <t>カブシキガイシャ</t>
    </rPh>
    <rPh sb="10" eb="15">
      <t>シテイセイキュウショ</t>
    </rPh>
    <rPh sb="16" eb="18">
      <t>シヨウ</t>
    </rPh>
    <phoneticPr fontId="3"/>
  </si>
  <si>
    <t>～以下注意事項～</t>
    <rPh sb="1" eb="3">
      <t>イカ</t>
    </rPh>
    <rPh sb="3" eb="5">
      <t>チュウイ</t>
    </rPh>
    <rPh sb="5" eb="7">
      <t>ジコウ</t>
    </rPh>
    <phoneticPr fontId="3"/>
  </si>
  <si>
    <t>◆1枚目は請求者控えですので、各社で保管いただきますようお願いいたします。</t>
    <rPh sb="2" eb="4">
      <t>マイメ</t>
    </rPh>
    <rPh sb="5" eb="8">
      <t>セイキュウシャ</t>
    </rPh>
    <rPh sb="8" eb="9">
      <t>ヒカ</t>
    </rPh>
    <rPh sb="15" eb="17">
      <t>カクシャ</t>
    </rPh>
    <rPh sb="18" eb="20">
      <t>ホカン</t>
    </rPh>
    <rPh sb="29" eb="30">
      <t>ネガ</t>
    </rPh>
    <phoneticPr fontId="3"/>
  </si>
  <si>
    <t>◆基本的に1枚目にご入力いただければ、2枚目・3枚目にも反映しますが、</t>
    <rPh sb="1" eb="4">
      <t>キホンテキ</t>
    </rPh>
    <rPh sb="6" eb="8">
      <t>マイメ</t>
    </rPh>
    <rPh sb="10" eb="12">
      <t>ニュウリョク</t>
    </rPh>
    <rPh sb="20" eb="22">
      <t>マイメ</t>
    </rPh>
    <rPh sb="24" eb="26">
      <t>マイメ</t>
    </rPh>
    <rPh sb="28" eb="30">
      <t>ハンエイ</t>
    </rPh>
    <phoneticPr fontId="3"/>
  </si>
  <si>
    <t>　経理御担当者様による金額等の最終確認は必ずお願いいたします。</t>
    <rPh sb="1" eb="3">
      <t>ケイリ</t>
    </rPh>
    <rPh sb="3" eb="6">
      <t>ゴタントウ</t>
    </rPh>
    <rPh sb="6" eb="7">
      <t>シャ</t>
    </rPh>
    <rPh sb="7" eb="8">
      <t>サマ</t>
    </rPh>
    <rPh sb="11" eb="13">
      <t>キンガク</t>
    </rPh>
    <rPh sb="13" eb="14">
      <t>トウ</t>
    </rPh>
    <rPh sb="15" eb="17">
      <t>サイシュウ</t>
    </rPh>
    <rPh sb="17" eb="19">
      <t>カクニン</t>
    </rPh>
    <rPh sb="20" eb="21">
      <t>カナラ</t>
    </rPh>
    <rPh sb="23" eb="24">
      <t>ネガ</t>
    </rPh>
    <phoneticPr fontId="3"/>
  </si>
  <si>
    <t>社印</t>
    <rPh sb="0" eb="2">
      <t>シャイン</t>
    </rPh>
    <phoneticPr fontId="3"/>
  </si>
  <si>
    <t>銀行名</t>
    <rPh sb="0" eb="3">
      <t>ギンコウメイ</t>
    </rPh>
    <phoneticPr fontId="3"/>
  </si>
  <si>
    <t>口座番号</t>
    <rPh sb="0" eb="2">
      <t>コウザ</t>
    </rPh>
    <rPh sb="2" eb="4">
      <t>バンゴウ</t>
    </rPh>
    <phoneticPr fontId="3"/>
  </si>
  <si>
    <t>フリガナ</t>
    <phoneticPr fontId="3"/>
  </si>
  <si>
    <t>口座名義</t>
    <rPh sb="0" eb="4">
      <t>コウザメイギ</t>
    </rPh>
    <phoneticPr fontId="3"/>
  </si>
  <si>
    <t>住所</t>
    <rPh sb="0" eb="2">
      <t>ジュウショ</t>
    </rPh>
    <phoneticPr fontId="3"/>
  </si>
  <si>
    <t>会社名</t>
    <rPh sb="0" eb="3">
      <t>カイシャメイ</t>
    </rPh>
    <phoneticPr fontId="3"/>
  </si>
  <si>
    <t>電話番号</t>
    <rPh sb="0" eb="2">
      <t>デンワ</t>
    </rPh>
    <rPh sb="2" eb="4">
      <t>バンゴウ</t>
    </rPh>
    <phoneticPr fontId="3"/>
  </si>
  <si>
    <t>支店名</t>
    <rPh sb="0" eb="2">
      <t>シテン</t>
    </rPh>
    <rPh sb="2" eb="3">
      <t>メイ</t>
    </rPh>
    <phoneticPr fontId="3"/>
  </si>
  <si>
    <t>日</t>
    <rPh sb="0" eb="1">
      <t>ニチ</t>
    </rPh>
    <phoneticPr fontId="3"/>
  </si>
  <si>
    <t>⑶　経理用</t>
    <rPh sb="2" eb="5">
      <t>ケイリヨウ</t>
    </rPh>
    <phoneticPr fontId="3"/>
  </si>
  <si>
    <t>※ホチキスなどは必要ありません。</t>
    <rPh sb="8" eb="10">
      <t>ヒツヨウ</t>
    </rPh>
    <phoneticPr fontId="3"/>
  </si>
  <si>
    <t>年</t>
  </si>
  <si>
    <t>月</t>
  </si>
  <si>
    <t>日</t>
  </si>
  <si>
    <t>小計</t>
    <rPh sb="0" eb="2">
      <t>ショウケイ</t>
    </rPh>
    <phoneticPr fontId="3"/>
  </si>
  <si>
    <t>）</t>
    <phoneticPr fontId="3"/>
  </si>
  <si>
    <t>青色は直接入力ください。</t>
    <rPh sb="0" eb="2">
      <t>アオイロ</t>
    </rPh>
    <rPh sb="3" eb="5">
      <t>チョクセツ</t>
    </rPh>
    <rPh sb="5" eb="7">
      <t>ニュウリョク</t>
    </rPh>
    <phoneticPr fontId="3"/>
  </si>
  <si>
    <t>税率</t>
    <rPh sb="0" eb="2">
      <t>ゼイリツ</t>
    </rPh>
    <phoneticPr fontId="3"/>
  </si>
  <si>
    <t>8％（軽）</t>
    <rPh sb="3" eb="4">
      <t>ケイ</t>
    </rPh>
    <phoneticPr fontId="3"/>
  </si>
  <si>
    <t>非課税</t>
    <rPh sb="0" eb="3">
      <t>ヒカゼイ</t>
    </rPh>
    <phoneticPr fontId="3"/>
  </si>
  <si>
    <t>不課税</t>
    <rPh sb="0" eb="3">
      <t>フカゼイ</t>
    </rPh>
    <phoneticPr fontId="3"/>
  </si>
  <si>
    <t>登録番号</t>
    <rPh sb="0" eb="2">
      <t>トウロク</t>
    </rPh>
    <rPh sb="2" eb="4">
      <t>バンゴウ</t>
    </rPh>
    <phoneticPr fontId="3"/>
  </si>
  <si>
    <t>消費税（8％）</t>
    <rPh sb="0" eb="3">
      <t>ショウヒゼイ</t>
    </rPh>
    <phoneticPr fontId="3"/>
  </si>
  <si>
    <t>消費税（10％）</t>
    <rPh sb="0" eb="3">
      <t>ショウヒゼイ</t>
    </rPh>
    <phoneticPr fontId="3"/>
  </si>
  <si>
    <t>軽減税率（8％）</t>
    <rPh sb="0" eb="4">
      <t>ケイゲンゼイリツ</t>
    </rPh>
    <phoneticPr fontId="3"/>
  </si>
  <si>
    <t>サンプル</t>
    <phoneticPr fontId="3"/>
  </si>
  <si>
    <t>滋賀県大津市●●</t>
    <rPh sb="0" eb="3">
      <t>シガケン</t>
    </rPh>
    <rPh sb="3" eb="6">
      <t>オオツシ</t>
    </rPh>
    <phoneticPr fontId="3"/>
  </si>
  <si>
    <t>●●株式会社</t>
    <rPh sb="2" eb="6">
      <t>カブシキガイシャ</t>
    </rPh>
    <phoneticPr fontId="3"/>
  </si>
  <si>
    <t>077-●●-●●</t>
    <phoneticPr fontId="3"/>
  </si>
  <si>
    <t>●●銀行</t>
    <rPh sb="2" eb="4">
      <t>ギンコウ</t>
    </rPh>
    <phoneticPr fontId="3"/>
  </si>
  <si>
    <t>●●支店</t>
    <rPh sb="2" eb="4">
      <t>シテン</t>
    </rPh>
    <phoneticPr fontId="3"/>
  </si>
  <si>
    <t>当座</t>
    <rPh sb="0" eb="2">
      <t>トウザ</t>
    </rPh>
    <phoneticPr fontId="3"/>
  </si>
  <si>
    <t>●●●●</t>
    <phoneticPr fontId="3"/>
  </si>
  <si>
    <t>内装工事</t>
    <rPh sb="0" eb="2">
      <t>ナイソウ</t>
    </rPh>
    <rPh sb="2" eb="4">
      <t>コウジ</t>
    </rPh>
    <phoneticPr fontId="3"/>
  </si>
  <si>
    <t>内訳書（別紙）</t>
    <rPh sb="0" eb="2">
      <t>ウチワケ</t>
    </rPh>
    <rPh sb="2" eb="3">
      <t>ショ</t>
    </rPh>
    <rPh sb="4" eb="6">
      <t>ベッシ</t>
    </rPh>
    <phoneticPr fontId="3"/>
  </si>
  <si>
    <t>式</t>
    <rPh sb="0" eb="1">
      <t>シキ</t>
    </rPh>
    <phoneticPr fontId="3"/>
  </si>
  <si>
    <t>ケ</t>
    <phoneticPr fontId="3"/>
  </si>
  <si>
    <t>◆請求者控の色付けされている部分のみ入力可能です。</t>
    <rPh sb="1" eb="4">
      <t>セイキュウシャ</t>
    </rPh>
    <rPh sb="4" eb="5">
      <t>ヒカ</t>
    </rPh>
    <rPh sb="6" eb="8">
      <t>イロヅ</t>
    </rPh>
    <rPh sb="14" eb="16">
      <t>ブブン</t>
    </rPh>
    <rPh sb="18" eb="22">
      <t>ニュウリョクカノウ</t>
    </rPh>
    <phoneticPr fontId="3"/>
  </si>
  <si>
    <t>　その他の部分は自動計算されますので、入力は出来ません。</t>
    <rPh sb="3" eb="4">
      <t>タ</t>
    </rPh>
    <rPh sb="5" eb="7">
      <t>ブブン</t>
    </rPh>
    <rPh sb="8" eb="12">
      <t>ジドウケイサン</t>
    </rPh>
    <rPh sb="19" eb="21">
      <t>ニュウリョク</t>
    </rPh>
    <rPh sb="22" eb="24">
      <t>デキ</t>
    </rPh>
    <phoneticPr fontId="3"/>
  </si>
  <si>
    <t>◆当面は不具合解消のため、都度メンテナンスを実施しております。</t>
    <rPh sb="1" eb="3">
      <t>トウメン</t>
    </rPh>
    <rPh sb="4" eb="7">
      <t>フグアイ</t>
    </rPh>
    <rPh sb="7" eb="9">
      <t>カイショウ</t>
    </rPh>
    <rPh sb="13" eb="15">
      <t>ツド</t>
    </rPh>
    <rPh sb="22" eb="24">
      <t>ジッシ</t>
    </rPh>
    <phoneticPr fontId="3"/>
  </si>
  <si>
    <t>　恐れ入りますが、ご利用される場合は最新バージョンの請求書様式をダウンロードしていただきます様、</t>
    <rPh sb="1" eb="2">
      <t>オソ</t>
    </rPh>
    <rPh sb="3" eb="4">
      <t>イ</t>
    </rPh>
    <rPh sb="10" eb="12">
      <t>リヨウ</t>
    </rPh>
    <rPh sb="15" eb="17">
      <t>バアイ</t>
    </rPh>
    <rPh sb="18" eb="20">
      <t>サイシン</t>
    </rPh>
    <rPh sb="26" eb="29">
      <t>セイキュウショ</t>
    </rPh>
    <rPh sb="29" eb="31">
      <t>ヨウシキ</t>
    </rPh>
    <rPh sb="46" eb="47">
      <t>ヨウ</t>
    </rPh>
    <phoneticPr fontId="3"/>
  </si>
  <si>
    <t>　よろしくお願いいたします。</t>
    <rPh sb="6" eb="7">
      <t>ネガ</t>
    </rPh>
    <phoneticPr fontId="3"/>
  </si>
  <si>
    <t>普通　当座</t>
    <rPh sb="0" eb="2">
      <t>フツウ</t>
    </rPh>
    <rPh sb="3" eb="5">
      <t>トウザ</t>
    </rPh>
    <phoneticPr fontId="3"/>
  </si>
  <si>
    <r>
      <t>◆2枚目（現場用）3枚目（経理用）を</t>
    </r>
    <r>
      <rPr>
        <b/>
        <sz val="11"/>
        <color theme="1"/>
        <rFont val="游ゴシック"/>
        <family val="3"/>
        <charset val="128"/>
        <scheme val="minor"/>
      </rPr>
      <t>A4</t>
    </r>
    <r>
      <rPr>
        <sz val="11"/>
        <color theme="1"/>
        <rFont val="游ゴシック"/>
        <family val="2"/>
        <charset val="128"/>
        <scheme val="minor"/>
      </rPr>
      <t>で</t>
    </r>
    <r>
      <rPr>
        <sz val="11"/>
        <color rgb="FFFF0000"/>
        <rFont val="游ゴシック"/>
        <family val="3"/>
        <charset val="128"/>
        <scheme val="minor"/>
      </rPr>
      <t>出力して押印</t>
    </r>
    <r>
      <rPr>
        <sz val="11"/>
        <color theme="1"/>
        <rFont val="游ゴシック"/>
        <family val="2"/>
        <charset val="128"/>
        <scheme val="minor"/>
      </rPr>
      <t>し、弊社までご郵送またはご持参ください。</t>
    </r>
    <rPh sb="2" eb="4">
      <t>マイメ</t>
    </rPh>
    <rPh sb="5" eb="7">
      <t>ゲンバ</t>
    </rPh>
    <rPh sb="7" eb="8">
      <t>ヨウ</t>
    </rPh>
    <rPh sb="10" eb="12">
      <t>マイメ</t>
    </rPh>
    <rPh sb="13" eb="15">
      <t>ケイリ</t>
    </rPh>
    <rPh sb="15" eb="16">
      <t>ヨウ</t>
    </rPh>
    <rPh sb="21" eb="23">
      <t>シュツリョク</t>
    </rPh>
    <rPh sb="25" eb="27">
      <t>オウイン</t>
    </rPh>
    <rPh sb="29" eb="31">
      <t>ヘイシャ</t>
    </rPh>
    <rPh sb="34" eb="36">
      <t>ユウソウ</t>
    </rPh>
    <rPh sb="40" eb="42">
      <t>ジサン</t>
    </rPh>
    <phoneticPr fontId="3"/>
  </si>
  <si>
    <t>注文契約金額</t>
    <rPh sb="0" eb="2">
      <t>チュウモン</t>
    </rPh>
    <rPh sb="2" eb="4">
      <t>ケイヤク</t>
    </rPh>
    <rPh sb="4" eb="6">
      <t>キンガク</t>
    </rPh>
    <phoneticPr fontId="3"/>
  </si>
  <si>
    <t>注文書なし</t>
    <rPh sb="0" eb="3">
      <t>チュウモンショ</t>
    </rPh>
    <phoneticPr fontId="3"/>
  </si>
  <si>
    <t>ピンク色はプルダウンで選択して下さい。</t>
    <rPh sb="3" eb="4">
      <t>イロ</t>
    </rPh>
    <rPh sb="11" eb="13">
      <t>センタク</t>
    </rPh>
    <rPh sb="15" eb="16">
      <t>クダ</t>
    </rPh>
    <phoneticPr fontId="3"/>
  </si>
  <si>
    <t>青色は直接入力ください。（必須）</t>
    <rPh sb="0" eb="2">
      <t>アオイロ</t>
    </rPh>
    <rPh sb="3" eb="5">
      <t>チョクセツ</t>
    </rPh>
    <rPh sb="5" eb="7">
      <t>ニュウリョク</t>
    </rPh>
    <rPh sb="13" eb="15">
      <t>ヒッス</t>
    </rPh>
    <phoneticPr fontId="3"/>
  </si>
  <si>
    <t>松下 輝雄</t>
    <rPh sb="0" eb="2">
      <t>マツシタ</t>
    </rPh>
    <rPh sb="3" eb="5">
      <t>テルオ</t>
    </rPh>
    <phoneticPr fontId="3"/>
  </si>
  <si>
    <t>斉京 忠良</t>
    <rPh sb="0" eb="2">
      <t>サイキョウ</t>
    </rPh>
    <rPh sb="3" eb="4">
      <t>チュウ</t>
    </rPh>
    <rPh sb="4" eb="5">
      <t>ヨ</t>
    </rPh>
    <phoneticPr fontId="3"/>
  </si>
  <si>
    <t>松下 斉稔</t>
    <rPh sb="0" eb="2">
      <t>マツシタ</t>
    </rPh>
    <rPh sb="3" eb="4">
      <t>サイ</t>
    </rPh>
    <rPh sb="4" eb="5">
      <t>ミノル</t>
    </rPh>
    <phoneticPr fontId="3"/>
  </si>
  <si>
    <t>木村 誠一</t>
    <rPh sb="0" eb="2">
      <t>キムラ</t>
    </rPh>
    <rPh sb="3" eb="5">
      <t>セイイチ</t>
    </rPh>
    <phoneticPr fontId="3"/>
  </si>
  <si>
    <t>寺田 浩宗</t>
    <rPh sb="0" eb="2">
      <t>テラダ</t>
    </rPh>
    <rPh sb="3" eb="4">
      <t>ヒロ</t>
    </rPh>
    <rPh sb="4" eb="5">
      <t>ムネ</t>
    </rPh>
    <phoneticPr fontId="3"/>
  </si>
  <si>
    <t>成宮 和彦</t>
    <rPh sb="0" eb="2">
      <t>ナルミヤ</t>
    </rPh>
    <rPh sb="3" eb="5">
      <t>カズヒコ</t>
    </rPh>
    <phoneticPr fontId="3"/>
  </si>
  <si>
    <t>山崎 英二</t>
    <rPh sb="0" eb="2">
      <t>ヤマザキ</t>
    </rPh>
    <rPh sb="3" eb="5">
      <t>エイジ</t>
    </rPh>
    <phoneticPr fontId="3"/>
  </si>
  <si>
    <t>渡邉 陽生</t>
    <rPh sb="0" eb="2">
      <t>ワタナベ</t>
    </rPh>
    <rPh sb="3" eb="5">
      <t>ヨウセイ</t>
    </rPh>
    <phoneticPr fontId="3"/>
  </si>
  <si>
    <t>大谷 幸弘</t>
    <rPh sb="0" eb="2">
      <t>オオタニ</t>
    </rPh>
    <rPh sb="3" eb="4">
      <t>サチ</t>
    </rPh>
    <rPh sb="4" eb="5">
      <t>ヒロ</t>
    </rPh>
    <phoneticPr fontId="3"/>
  </si>
  <si>
    <t>山田 清幸</t>
    <rPh sb="0" eb="2">
      <t>ヤマダ</t>
    </rPh>
    <rPh sb="3" eb="4">
      <t>キヨ</t>
    </rPh>
    <rPh sb="4" eb="5">
      <t>サチ</t>
    </rPh>
    <phoneticPr fontId="3"/>
  </si>
  <si>
    <t>伊吹 卓也</t>
    <rPh sb="0" eb="2">
      <t>イブキ</t>
    </rPh>
    <rPh sb="3" eb="5">
      <t>タクヤ</t>
    </rPh>
    <phoneticPr fontId="3"/>
  </si>
  <si>
    <t>中村 亮太</t>
    <rPh sb="0" eb="2">
      <t>ナカムラ</t>
    </rPh>
    <rPh sb="3" eb="5">
      <t>リョウタ</t>
    </rPh>
    <phoneticPr fontId="3"/>
  </si>
  <si>
    <t>西川 英二</t>
    <rPh sb="0" eb="2">
      <t>ニシカワ</t>
    </rPh>
    <rPh sb="3" eb="5">
      <t>エイジ</t>
    </rPh>
    <phoneticPr fontId="3"/>
  </si>
  <si>
    <t>大橋 英生</t>
    <rPh sb="0" eb="2">
      <t>オオハシ</t>
    </rPh>
    <rPh sb="3" eb="5">
      <t>ヒデオ</t>
    </rPh>
    <phoneticPr fontId="3"/>
  </si>
  <si>
    <t>松下 直樹</t>
    <rPh sb="0" eb="2">
      <t>マツシタ</t>
    </rPh>
    <rPh sb="3" eb="5">
      <t>ナオキ</t>
    </rPh>
    <phoneticPr fontId="3"/>
  </si>
  <si>
    <t>横井 信明</t>
    <rPh sb="0" eb="2">
      <t>ヨコイ</t>
    </rPh>
    <rPh sb="3" eb="5">
      <t>ノブアキ</t>
    </rPh>
    <phoneticPr fontId="3"/>
  </si>
  <si>
    <t>青木 拓海</t>
    <rPh sb="0" eb="2">
      <t>アオキ</t>
    </rPh>
    <rPh sb="3" eb="5">
      <t>タクミ</t>
    </rPh>
    <phoneticPr fontId="3"/>
  </si>
  <si>
    <t>甲斐 遼馬</t>
    <rPh sb="0" eb="2">
      <t>カイ</t>
    </rPh>
    <rPh sb="3" eb="5">
      <t>リョウマ</t>
    </rPh>
    <phoneticPr fontId="3"/>
  </si>
  <si>
    <t>寺井 悠雅</t>
    <rPh sb="0" eb="2">
      <t>テライ</t>
    </rPh>
    <rPh sb="3" eb="4">
      <t>ユウ</t>
    </rPh>
    <rPh sb="4" eb="5">
      <t>ミヤビ</t>
    </rPh>
    <phoneticPr fontId="3"/>
  </si>
  <si>
    <t>本社経費</t>
    <rPh sb="0" eb="2">
      <t>ホンシャ</t>
    </rPh>
    <rPh sb="2" eb="4">
      <t>ケイヒ</t>
    </rPh>
    <phoneticPr fontId="3"/>
  </si>
  <si>
    <t>請  求  合  計  額</t>
    <rPh sb="0" eb="1">
      <t>ショウ</t>
    </rPh>
    <rPh sb="3" eb="4">
      <t>モトム</t>
    </rPh>
    <rPh sb="6" eb="7">
      <t>ゴウ</t>
    </rPh>
    <rPh sb="9" eb="10">
      <t>ケイ</t>
    </rPh>
    <rPh sb="12" eb="13">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</si>
</sst>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quot;¥&quot;#,##0_);[Red]\(&quot;¥&quot;#,##0\)"/>
    <numFmt numFmtId="177" formatCode="#"/>
    <numFmt numFmtId="178" formatCode="#,##0_);[Red]\(#,##0\)"/>
    <numFmt numFmtId="179" formatCode="#,###"/>
    <numFmt numFmtId="180" formatCode="m/d;@"/>
    <numFmt numFmtId="181" formatCode="0;;"/>
    <numFmt numFmtId="182" formatCode="#,##0.00_ "/>
    <numFmt numFmtId="183" formatCode="0.00_);[Red]\(0.00\)"/>
    <numFmt numFmtId="184" formatCode="#,##0.00_);\(#,##0.00\)"/>
  </numFmts>
  <fonts count="40">
    <font>
      <sz val="11"/>
      <color theme="1"/>
      <name val="游ゴシック"/>
      <family val="2"/>
      <charset val="128"/>
      <scheme val="minor"/>
    </font>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1"/>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24"/>
      <color theme="1"/>
      <name val="游ゴシック"/>
      <family val="2"/>
      <charset val="128"/>
      <scheme val="minor"/>
    </font>
    <font>
      <sz val="20"/>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8"/>
      <color theme="1"/>
      <name val="游ゴシック"/>
      <family val="3"/>
      <charset val="128"/>
    </font>
    <font>
      <b/>
      <sz val="8"/>
      <color theme="1"/>
      <name val="游ゴシック"/>
      <family val="3"/>
      <charset val="128"/>
      <scheme val="minor"/>
    </font>
    <font>
      <sz val="18"/>
      <color theme="1"/>
      <name val="ＭＳ ゴシック"/>
      <family val="3"/>
      <charset val="128"/>
    </font>
    <font>
      <sz val="16"/>
      <color theme="1"/>
      <name val="ＭＳ ゴシック"/>
      <family val="3"/>
      <charset val="128"/>
    </font>
    <font>
      <u/>
      <sz val="8"/>
      <color theme="1"/>
      <name val="游ゴシック"/>
      <family val="3"/>
      <charset val="128"/>
      <scheme val="minor"/>
    </font>
    <font>
      <sz val="8"/>
      <color indexed="81"/>
      <name val="MS P ゴシック"/>
      <family val="3"/>
      <charset val="128"/>
    </font>
    <font>
      <u/>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theme="8" tint="-0.249977111117893"/>
      <name val="游ゴシック"/>
      <family val="3"/>
      <charset val="128"/>
      <scheme val="minor"/>
    </font>
    <font>
      <sz val="10"/>
      <name val="游ゴシック"/>
      <family val="2"/>
      <charset val="128"/>
      <scheme val="minor"/>
    </font>
    <font>
      <sz val="11"/>
      <color theme="2" tint="-0.249977111117893"/>
      <name val="游ゴシック"/>
      <family val="3"/>
      <charset val="128"/>
      <scheme val="minor"/>
    </font>
    <font>
      <sz val="11"/>
      <color theme="2" tint="-0.249977111117893"/>
      <name val="游ゴシック"/>
      <family val="2"/>
      <charset val="128"/>
      <scheme val="minor"/>
    </font>
    <font>
      <b/>
      <sz val="20"/>
      <color rgb="FFFF0000"/>
      <name val="游ゴシック"/>
      <family val="3"/>
      <charset val="128"/>
      <scheme val="minor"/>
    </font>
    <font>
      <b/>
      <sz val="9"/>
      <color indexed="81"/>
      <name val="MS P ゴシック"/>
      <family val="3"/>
      <charset val="128"/>
    </font>
    <font>
      <sz val="9"/>
      <color indexed="81"/>
      <name val="MS P ゴシック"/>
      <family val="3"/>
      <charset val="128"/>
    </font>
    <font>
      <sz val="7.5"/>
      <color indexed="81"/>
      <name val="MS P ゴシック"/>
      <family val="3"/>
      <charset val="128"/>
    </font>
    <font>
      <sz val="16"/>
      <color rgb="FFFF3399"/>
      <name val="游ゴシック"/>
      <family val="2"/>
      <charset val="128"/>
      <scheme val="minor"/>
    </font>
    <font>
      <sz val="11"/>
      <color rgb="FFFF3399"/>
      <name val="游ゴシック"/>
      <family val="3"/>
      <charset val="128"/>
      <scheme val="minor"/>
    </font>
    <font>
      <b/>
      <sz val="16"/>
      <color rgb="FFFF3399"/>
      <name val="游ゴシック"/>
      <family val="3"/>
      <charset val="128"/>
      <scheme val="minor"/>
    </font>
    <font>
      <b/>
      <sz val="8"/>
      <color indexed="81"/>
      <name val="MS P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rgb="FFE9BDEA"/>
        <bgColor indexed="64"/>
      </patternFill>
    </fill>
  </fills>
  <borders count="71">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23" fillId="0" borderId="0" xfId="0" applyFont="1">
      <alignment vertical="center"/>
    </xf>
    <xf numFmtId="178" fontId="9" fillId="0" borderId="60" xfId="1" applyNumberFormat="1" applyFont="1" applyFill="1" applyBorder="1" applyAlignment="1" applyProtection="1">
      <alignment horizontal="center" vertical="center"/>
    </xf>
    <xf numFmtId="6" fontId="9" fillId="0" borderId="61" xfId="1" applyNumberFormat="1" applyFont="1" applyBorder="1" applyAlignment="1" applyProtection="1">
      <alignment horizontal="center" vertical="center"/>
    </xf>
    <xf numFmtId="0" fontId="0" fillId="2" borderId="0" xfId="0" applyFill="1" applyProtection="1">
      <alignment vertical="center"/>
      <protection locked="0"/>
    </xf>
    <xf numFmtId="178" fontId="9" fillId="0" borderId="62" xfId="1" applyNumberFormat="1" applyFont="1" applyFill="1" applyBorder="1" applyAlignment="1" applyProtection="1">
      <alignment horizontal="center" vertical="center"/>
    </xf>
    <xf numFmtId="178" fontId="9" fillId="0" borderId="60" xfId="1" applyNumberFormat="1" applyFont="1" applyFill="1" applyBorder="1" applyAlignment="1" applyProtection="1">
      <alignment horizontal="center" vertical="center"/>
      <protection locked="0"/>
    </xf>
    <xf numFmtId="0" fontId="27" fillId="3" borderId="0" xfId="0" applyFont="1" applyFill="1">
      <alignment vertical="center"/>
    </xf>
    <xf numFmtId="0" fontId="26" fillId="3" borderId="0" xfId="0" applyFont="1" applyFill="1">
      <alignment vertical="center"/>
    </xf>
    <xf numFmtId="0" fontId="28" fillId="0" borderId="0" xfId="0" applyFont="1">
      <alignment vertical="center"/>
    </xf>
    <xf numFmtId="179" fontId="0" fillId="0" borderId="0" xfId="0" applyNumberFormat="1">
      <alignment vertical="center"/>
    </xf>
    <xf numFmtId="179" fontId="0" fillId="0" borderId="1" xfId="0" applyNumberFormat="1" applyBorder="1" applyAlignment="1">
      <alignment horizontal="right" vertical="center"/>
    </xf>
    <xf numFmtId="179" fontId="0" fillId="0" borderId="1" xfId="0" applyNumberFormat="1" applyBorder="1">
      <alignment vertical="center"/>
    </xf>
    <xf numFmtId="0" fontId="0" fillId="0" borderId="1" xfId="0" applyBorder="1">
      <alignment vertical="center"/>
    </xf>
    <xf numFmtId="179" fontId="0" fillId="0" borderId="4" xfId="0" applyNumberFormat="1" applyBorder="1" applyAlignment="1">
      <alignment horizontal="right" vertical="center"/>
    </xf>
    <xf numFmtId="0" fontId="15" fillId="0" borderId="0" xfId="0" applyFont="1" applyAlignment="1">
      <alignment horizontal="center" vertical="center"/>
    </xf>
    <xf numFmtId="0" fontId="0" fillId="0" borderId="11" xfId="0" applyBorder="1" applyAlignment="1">
      <alignment horizontal="center" vertical="center"/>
    </xf>
    <xf numFmtId="0" fontId="10" fillId="0" borderId="56" xfId="0" applyFont="1"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2" xfId="0" applyBorder="1">
      <alignment vertical="center"/>
    </xf>
    <xf numFmtId="0" fontId="9" fillId="0" borderId="59" xfId="0" applyFont="1" applyBorder="1" applyAlignment="1">
      <alignment horizontal="center" vertical="center"/>
    </xf>
    <xf numFmtId="0" fontId="15" fillId="0" borderId="0" xfId="0" applyFont="1">
      <alignment vertical="center"/>
    </xf>
    <xf numFmtId="9" fontId="0" fillId="0" borderId="0" xfId="0" applyNumberFormat="1">
      <alignment vertical="center"/>
    </xf>
    <xf numFmtId="0" fontId="14" fillId="0" borderId="0" xfId="0" applyFont="1">
      <alignment vertical="center"/>
    </xf>
    <xf numFmtId="177" fontId="0" fillId="0" borderId="0" xfId="0" applyNumberFormat="1">
      <alignment vertical="center"/>
    </xf>
    <xf numFmtId="177" fontId="0" fillId="0" borderId="1" xfId="0" applyNumberFormat="1" applyBorder="1" applyAlignment="1">
      <alignment horizontal="right" vertical="center"/>
    </xf>
    <xf numFmtId="177" fontId="0" fillId="0" borderId="1" xfId="0" applyNumberFormat="1" applyBorder="1">
      <alignment vertical="center"/>
    </xf>
    <xf numFmtId="177" fontId="0" fillId="0" borderId="4" xfId="0" applyNumberFormat="1" applyBorder="1" applyAlignment="1">
      <alignment horizontal="right" vertical="center"/>
    </xf>
    <xf numFmtId="0" fontId="0" fillId="0" borderId="1" xfId="0" applyBorder="1" applyAlignment="1">
      <alignment horizontal="right" vertical="center"/>
    </xf>
    <xf numFmtId="0" fontId="0" fillId="0" borderId="4" xfId="0" applyBorder="1" applyAlignment="1">
      <alignment horizontal="right" vertical="center"/>
    </xf>
    <xf numFmtId="0" fontId="10" fillId="0" borderId="38" xfId="0" applyFont="1" applyBorder="1" applyAlignment="1">
      <alignment horizontal="center" vertical="center"/>
    </xf>
    <xf numFmtId="0" fontId="0" fillId="0" borderId="16" xfId="0" applyBorder="1">
      <alignment vertical="center"/>
    </xf>
    <xf numFmtId="0" fontId="0" fillId="0" borderId="17" xfId="0" applyBorder="1">
      <alignment vertical="center"/>
    </xf>
    <xf numFmtId="9" fontId="30" fillId="0" borderId="0" xfId="0" applyNumberFormat="1" applyFont="1">
      <alignment vertical="center"/>
    </xf>
    <xf numFmtId="0" fontId="30" fillId="0" borderId="0" xfId="0" applyFont="1">
      <alignment vertical="center"/>
    </xf>
    <xf numFmtId="9" fontId="31" fillId="0" borderId="0" xfId="0" applyNumberFormat="1" applyFont="1">
      <alignment vertical="center"/>
    </xf>
    <xf numFmtId="0" fontId="31" fillId="0" borderId="0" xfId="0" applyFont="1">
      <alignment vertical="center"/>
    </xf>
    <xf numFmtId="0" fontId="9" fillId="0" borderId="0" xfId="0" applyFont="1" applyAlignment="1">
      <alignment horizontal="center" vertical="center"/>
    </xf>
    <xf numFmtId="9" fontId="9" fillId="2" borderId="0" xfId="1" applyNumberFormat="1" applyFont="1" applyFill="1" applyBorder="1" applyAlignment="1" applyProtection="1">
      <alignment horizontal="center" vertical="center" shrinkToFit="1"/>
      <protection locked="0"/>
    </xf>
    <xf numFmtId="9" fontId="9" fillId="0" borderId="60" xfId="1" applyNumberFormat="1" applyFont="1" applyFill="1" applyBorder="1" applyAlignment="1" applyProtection="1">
      <alignment horizontal="center" vertical="center" shrinkToFit="1"/>
      <protection locked="0"/>
    </xf>
    <xf numFmtId="0" fontId="36" fillId="0" borderId="0" xfId="0" applyFont="1">
      <alignment vertical="center"/>
    </xf>
    <xf numFmtId="0" fontId="37" fillId="0" borderId="0" xfId="0" applyFont="1">
      <alignment vertical="center"/>
    </xf>
    <xf numFmtId="0" fontId="38" fillId="0" borderId="0" xfId="0" applyFont="1">
      <alignment vertical="center"/>
    </xf>
    <xf numFmtId="0" fontId="22" fillId="0" borderId="0" xfId="0" applyFont="1" applyAlignment="1">
      <alignment horizontal="center" vertical="center"/>
    </xf>
    <xf numFmtId="0" fontId="4" fillId="0" borderId="0" xfId="0" applyFont="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0" fillId="2" borderId="0" xfId="0" applyFill="1" applyAlignment="1" applyProtection="1">
      <alignment horizontal="center" vertical="center"/>
      <protection locked="0"/>
    </xf>
    <xf numFmtId="0" fontId="11" fillId="0" borderId="5" xfId="0" applyFont="1" applyBorder="1" applyAlignment="1">
      <alignment horizontal="center" vertical="center"/>
    </xf>
    <xf numFmtId="0" fontId="0" fillId="0" borderId="5" xfId="0" quotePrefix="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horizontal="center" vertical="center" shrinkToFit="1"/>
      <protection locked="0"/>
    </xf>
    <xf numFmtId="0" fontId="12" fillId="0" borderId="0" xfId="0" applyFont="1" applyAlignment="1">
      <alignment horizontal="center" vertical="center"/>
    </xf>
    <xf numFmtId="0" fontId="11" fillId="0" borderId="0" xfId="0" applyFont="1" applyAlignment="1">
      <alignment horizontal="center" vertical="center"/>
    </xf>
    <xf numFmtId="0" fontId="14" fillId="0" borderId="21" xfId="0" applyFont="1" applyBorder="1" applyAlignment="1">
      <alignment horizontal="center" vertical="center"/>
    </xf>
    <xf numFmtId="0" fontId="14" fillId="0" borderId="5" xfId="0" applyFont="1" applyBorder="1" applyAlignment="1">
      <alignment horizontal="center" vertical="center"/>
    </xf>
    <xf numFmtId="0" fontId="12" fillId="2" borderId="5" xfId="0" applyFont="1" applyFill="1" applyBorder="1" applyAlignment="1" applyProtection="1">
      <alignment horizontal="center" vertical="center"/>
      <protection locked="0"/>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1" fillId="2" borderId="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15" fillId="0" borderId="10" xfId="0" applyFont="1" applyBorder="1" applyAlignment="1">
      <alignment horizontal="center" vertical="center"/>
    </xf>
    <xf numFmtId="0" fontId="15"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2" fillId="2" borderId="5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2" fillId="2" borderId="3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24" fillId="0" borderId="48"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27" xfId="0" applyFont="1" applyBorder="1" applyAlignment="1">
      <alignment horizontal="center" vertical="center"/>
    </xf>
    <xf numFmtId="0" fontId="24" fillId="0" borderId="45" xfId="0" applyFont="1" applyBorder="1" applyAlignment="1">
      <alignment horizontal="center" vertical="center"/>
    </xf>
    <xf numFmtId="0" fontId="24" fillId="0" borderId="49"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2" fillId="2" borderId="45"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1" fillId="2" borderId="5" xfId="0" quotePrefix="1" applyFont="1" applyFill="1" applyBorder="1" applyAlignment="1" applyProtection="1">
      <alignment horizontal="center" vertical="center"/>
      <protection locked="0"/>
    </xf>
    <xf numFmtId="0" fontId="11" fillId="0" borderId="4" xfId="0" applyFont="1" applyBorder="1" applyAlignment="1">
      <alignment horizontal="center" vertical="center"/>
    </xf>
    <xf numFmtId="179" fontId="0" fillId="6" borderId="4" xfId="0" applyNumberFormat="1" applyFill="1" applyBorder="1" applyAlignment="1">
      <alignment horizontal="center" vertical="center"/>
    </xf>
    <xf numFmtId="0" fontId="15" fillId="0" borderId="21" xfId="0" applyFont="1" applyBorder="1" applyAlignment="1">
      <alignment horizontal="center" vertical="center"/>
    </xf>
    <xf numFmtId="0" fontId="15" fillId="0" borderId="5" xfId="0" applyFont="1" applyBorder="1" applyAlignment="1">
      <alignment horizontal="center" vertical="center"/>
    </xf>
    <xf numFmtId="0" fontId="0" fillId="0" borderId="1" xfId="0" applyBorder="1" applyAlignment="1">
      <alignment horizontal="center" vertical="center"/>
    </xf>
    <xf numFmtId="179" fontId="0" fillId="5" borderId="1" xfId="0" applyNumberFormat="1" applyFill="1" applyBorder="1" applyAlignment="1">
      <alignment horizontal="center" vertical="center" shrinkToFit="1"/>
    </xf>
    <xf numFmtId="179" fontId="0" fillId="5" borderId="1" xfId="0" applyNumberFormat="1" applyFill="1" applyBorder="1" applyAlignment="1">
      <alignment horizontal="center" vertical="center"/>
    </xf>
    <xf numFmtId="49" fontId="0" fillId="5" borderId="1" xfId="0" applyNumberFormat="1" applyFill="1" applyBorder="1" applyAlignment="1">
      <alignment horizontal="center" vertical="center"/>
    </xf>
    <xf numFmtId="0" fontId="11" fillId="2" borderId="2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8" fontId="6" fillId="0" borderId="11" xfId="1" applyFont="1" applyFill="1" applyBorder="1" applyAlignment="1" applyProtection="1">
      <alignment horizontal="center" vertical="center"/>
    </xf>
    <xf numFmtId="38" fontId="6" fillId="0" borderId="12"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15"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19"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4" xfId="0" applyFont="1" applyBorder="1" applyAlignment="1">
      <alignment horizontal="center" vertical="center"/>
    </xf>
    <xf numFmtId="0" fontId="9" fillId="0" borderId="21" xfId="0" applyFont="1" applyBorder="1" applyAlignment="1">
      <alignment horizontal="distributed" vertical="center"/>
    </xf>
    <xf numFmtId="0" fontId="10" fillId="0" borderId="5" xfId="0" applyFont="1" applyBorder="1" applyAlignment="1">
      <alignment horizontal="distributed" vertical="center"/>
    </xf>
    <xf numFmtId="5" fontId="0" fillId="2" borderId="5" xfId="0" applyNumberFormat="1" applyFill="1" applyBorder="1" applyAlignment="1" applyProtection="1">
      <alignment horizontal="center" vertical="center"/>
      <protection locked="0"/>
    </xf>
    <xf numFmtId="0" fontId="13" fillId="0" borderId="14" xfId="0" applyFont="1" applyBorder="1" applyAlignment="1">
      <alignment horizontal="center" vertical="center"/>
    </xf>
    <xf numFmtId="0" fontId="10" fillId="0" borderId="21" xfId="0" applyFont="1" applyBorder="1" applyAlignment="1">
      <alignment horizontal="distributed" vertical="center"/>
    </xf>
    <xf numFmtId="5" fontId="0" fillId="2" borderId="22"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5" fontId="0" fillId="0" borderId="5" xfId="0" applyNumberFormat="1" applyBorder="1" applyAlignment="1">
      <alignment horizontal="center" vertical="center"/>
    </xf>
    <xf numFmtId="5" fontId="0" fillId="0" borderId="22"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5" xfId="0" applyBorder="1" applyAlignment="1">
      <alignment horizontal="center" vertical="center"/>
    </xf>
    <xf numFmtId="0" fontId="13" fillId="0" borderId="0" xfId="0" applyFont="1" applyAlignment="1">
      <alignment horizontal="center"/>
    </xf>
    <xf numFmtId="0" fontId="10" fillId="0" borderId="23" xfId="0" applyFont="1" applyBorder="1" applyAlignment="1">
      <alignment horizontal="distributed" vertical="center"/>
    </xf>
    <xf numFmtId="0" fontId="10" fillId="0" borderId="24" xfId="0" applyFont="1" applyBorder="1" applyAlignment="1">
      <alignment horizontal="distributed" vertical="center"/>
    </xf>
    <xf numFmtId="5" fontId="0" fillId="0" borderId="24" xfId="0" applyNumberFormat="1" applyBorder="1" applyAlignment="1">
      <alignment horizontal="center" vertical="center"/>
    </xf>
    <xf numFmtId="5" fontId="0" fillId="0" borderId="25" xfId="0" applyNumberFormat="1" applyBorder="1" applyAlignment="1">
      <alignment horizontal="center" vertical="center"/>
    </xf>
    <xf numFmtId="0" fontId="0" fillId="0" borderId="5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180" fontId="9" fillId="2" borderId="31" xfId="0" applyNumberFormat="1" applyFont="1" applyFill="1" applyBorder="1" applyAlignment="1" applyProtection="1">
      <alignment horizontal="center" vertical="center"/>
      <protection locked="0"/>
    </xf>
    <xf numFmtId="180" fontId="9" fillId="2" borderId="9" xfId="0" applyNumberFormat="1" applyFont="1" applyFill="1" applyBorder="1" applyAlignment="1" applyProtection="1">
      <alignment horizontal="center" vertical="center"/>
      <protection locked="0"/>
    </xf>
    <xf numFmtId="179" fontId="9" fillId="2" borderId="9" xfId="0" applyNumberFormat="1" applyFont="1" applyFill="1" applyBorder="1" applyAlignment="1" applyProtection="1">
      <alignment horizontal="center" vertical="center" shrinkToFit="1"/>
      <protection locked="0"/>
    </xf>
    <xf numFmtId="182" fontId="9" fillId="2" borderId="9" xfId="0" applyNumberFormat="1" applyFont="1" applyFill="1" applyBorder="1" applyAlignment="1" applyProtection="1">
      <alignment horizontal="center" vertical="center"/>
      <protection locked="0"/>
    </xf>
    <xf numFmtId="179" fontId="9" fillId="2" borderId="9" xfId="0" applyNumberFormat="1" applyFont="1" applyFill="1" applyBorder="1" applyAlignment="1" applyProtection="1">
      <alignment horizontal="center" vertical="center"/>
      <protection locked="0"/>
    </xf>
    <xf numFmtId="179" fontId="29" fillId="2" borderId="9" xfId="1" applyNumberFormat="1" applyFont="1" applyFill="1" applyBorder="1" applyAlignment="1" applyProtection="1">
      <alignment horizontal="center" vertical="center"/>
      <protection locked="0"/>
    </xf>
    <xf numFmtId="179" fontId="9" fillId="0" borderId="9" xfId="1" applyNumberFormat="1" applyFont="1" applyFill="1" applyBorder="1" applyAlignment="1" applyProtection="1">
      <alignment horizontal="center" vertical="center"/>
    </xf>
    <xf numFmtId="179" fontId="9" fillId="0" borderId="32" xfId="1" applyNumberFormat="1" applyFont="1" applyFill="1" applyBorder="1" applyAlignment="1" applyProtection="1">
      <alignment horizontal="center" vertical="center"/>
    </xf>
    <xf numFmtId="0" fontId="9" fillId="0" borderId="30" xfId="0" applyFont="1" applyBorder="1" applyAlignment="1">
      <alignment horizontal="center" vertical="center"/>
    </xf>
    <xf numFmtId="0" fontId="20" fillId="0" borderId="0" xfId="0" applyFont="1" applyAlignment="1">
      <alignment horizontal="left" vertical="center"/>
    </xf>
    <xf numFmtId="180" fontId="9" fillId="0" borderId="31" xfId="0" applyNumberFormat="1" applyFont="1" applyBorder="1" applyAlignment="1">
      <alignment horizontal="center" vertical="center"/>
    </xf>
    <xf numFmtId="180" fontId="9" fillId="0" borderId="9" xfId="0" applyNumberFormat="1" applyFont="1" applyBorder="1" applyAlignment="1">
      <alignment horizontal="center" vertical="center"/>
    </xf>
    <xf numFmtId="0" fontId="9" fillId="0" borderId="9" xfId="0" applyFont="1" applyBorder="1" applyAlignment="1">
      <alignment horizontal="center" vertical="center"/>
    </xf>
    <xf numFmtId="178" fontId="9" fillId="0" borderId="9" xfId="1" applyNumberFormat="1" applyFont="1" applyFill="1" applyBorder="1" applyAlignment="1" applyProtection="1">
      <alignment horizontal="center" vertical="center"/>
    </xf>
    <xf numFmtId="178" fontId="9" fillId="2" borderId="9" xfId="1" applyNumberFormat="1" applyFont="1" applyFill="1" applyBorder="1" applyAlignment="1" applyProtection="1">
      <alignment horizontal="center" vertical="center"/>
      <protection locked="0"/>
    </xf>
    <xf numFmtId="178" fontId="9" fillId="2" borderId="32" xfId="1" applyNumberFormat="1" applyFont="1" applyFill="1" applyBorder="1" applyAlignment="1" applyProtection="1">
      <alignment horizontal="center" vertical="center"/>
      <protection locked="0"/>
    </xf>
    <xf numFmtId="0" fontId="32" fillId="4" borderId="0" xfId="0" applyFont="1" applyFill="1" applyAlignment="1">
      <alignment horizontal="center" vertical="center"/>
    </xf>
    <xf numFmtId="180" fontId="9" fillId="0" borderId="33" xfId="0" applyNumberFormat="1" applyFont="1" applyBorder="1" applyAlignment="1">
      <alignment horizontal="center" vertical="center"/>
    </xf>
    <xf numFmtId="180" fontId="9" fillId="0" borderId="34" xfId="0" applyNumberFormat="1" applyFont="1" applyBorder="1" applyAlignment="1">
      <alignment horizontal="center" vertical="center"/>
    </xf>
    <xf numFmtId="0" fontId="9" fillId="0" borderId="34" xfId="0" applyFont="1" applyBorder="1" applyAlignment="1">
      <alignment horizontal="center" vertical="center"/>
    </xf>
    <xf numFmtId="176" fontId="9" fillId="0" borderId="34" xfId="0" applyNumberFormat="1" applyFont="1" applyBorder="1" applyAlignment="1">
      <alignment horizontal="center" vertical="center"/>
    </xf>
    <xf numFmtId="6" fontId="9" fillId="0" borderId="34" xfId="1" applyNumberFormat="1" applyFont="1" applyBorder="1" applyAlignment="1" applyProtection="1">
      <alignment horizontal="center" vertical="center"/>
    </xf>
    <xf numFmtId="6" fontId="9" fillId="0" borderId="35" xfId="1" applyNumberFormat="1" applyFont="1" applyBorder="1" applyAlignment="1" applyProtection="1">
      <alignment horizontal="center" vertical="center"/>
    </xf>
    <xf numFmtId="178" fontId="9" fillId="0" borderId="32" xfId="1" applyNumberFormat="1" applyFont="1" applyFill="1" applyBorder="1" applyAlignment="1" applyProtection="1">
      <alignment horizontal="center" vertical="center"/>
    </xf>
    <xf numFmtId="176" fontId="9" fillId="0" borderId="34" xfId="1" applyNumberFormat="1" applyFont="1" applyBorder="1" applyAlignment="1" applyProtection="1">
      <alignment horizontal="center" vertical="center"/>
    </xf>
    <xf numFmtId="176" fontId="9" fillId="0" borderId="35" xfId="1" applyNumberFormat="1" applyFont="1" applyBorder="1" applyAlignment="1" applyProtection="1">
      <alignment horizontal="center" vertical="center"/>
    </xf>
    <xf numFmtId="183" fontId="9" fillId="2" borderId="9" xfId="0" applyNumberFormat="1" applyFont="1" applyFill="1" applyBorder="1" applyAlignment="1" applyProtection="1">
      <alignment horizontal="center" vertical="center"/>
      <protection locked="0"/>
    </xf>
    <xf numFmtId="183" fontId="9" fillId="0" borderId="29" xfId="0" applyNumberFormat="1" applyFont="1" applyBorder="1" applyAlignment="1">
      <alignment horizontal="center" vertical="center"/>
    </xf>
    <xf numFmtId="6" fontId="0" fillId="0" borderId="5" xfId="0" applyNumberFormat="1" applyBorder="1" applyAlignment="1">
      <alignment horizontal="center" vertical="center"/>
    </xf>
    <xf numFmtId="6" fontId="0" fillId="0" borderId="22" xfId="0" applyNumberFormat="1" applyBorder="1" applyAlignment="1">
      <alignment horizontal="center" vertical="center"/>
    </xf>
    <xf numFmtId="181" fontId="0" fillId="0" borderId="24" xfId="0" applyNumberFormat="1" applyBorder="1" applyAlignment="1">
      <alignment horizontal="center" vertical="center"/>
    </xf>
    <xf numFmtId="181" fontId="0" fillId="0" borderId="25" xfId="0" applyNumberFormat="1" applyBorder="1" applyAlignment="1">
      <alignment horizontal="center" vertical="center"/>
    </xf>
    <xf numFmtId="177" fontId="0" fillId="5" borderId="1" xfId="0" applyNumberFormat="1" applyFill="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0" fontId="0" fillId="2" borderId="5" xfId="0" quotePrefix="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179" fontId="0" fillId="5" borderId="0" xfId="0" applyNumberFormat="1" applyFill="1" applyAlignment="1">
      <alignment horizontal="center" vertical="center" wrapText="1" shrinkToFit="1"/>
    </xf>
    <xf numFmtId="179" fontId="0" fillId="5" borderId="1" xfId="0" applyNumberFormat="1" applyFill="1" applyBorder="1" applyAlignment="1">
      <alignment horizontal="center" vertical="center" wrapText="1" shrinkToFit="1"/>
    </xf>
    <xf numFmtId="0" fontId="0" fillId="0" borderId="0" xfId="0" applyAlignment="1" applyProtection="1">
      <alignment horizontal="center" vertical="center" wrapText="1" shrinkToFit="1"/>
      <protection locked="0"/>
    </xf>
    <xf numFmtId="177" fontId="0" fillId="6" borderId="4" xfId="0" applyNumberFormat="1" applyFill="1" applyBorder="1" applyAlignment="1">
      <alignment horizontal="center" vertical="center" shrinkToFit="1"/>
    </xf>
    <xf numFmtId="0" fontId="9" fillId="0" borderId="63" xfId="0" applyFont="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9" fillId="0" borderId="65" xfId="0" applyFont="1" applyBorder="1" applyAlignment="1" applyProtection="1">
      <alignment horizontal="center" vertical="center" shrinkToFit="1"/>
      <protection locked="0"/>
    </xf>
    <xf numFmtId="177" fontId="0" fillId="0" borderId="4" xfId="0" applyNumberFormat="1" applyBorder="1" applyAlignment="1">
      <alignment horizontal="center" vertical="center" shrinkToFit="1"/>
    </xf>
    <xf numFmtId="177" fontId="15" fillId="0" borderId="21" xfId="0" applyNumberFormat="1" applyFont="1" applyBorder="1" applyAlignment="1">
      <alignment horizontal="center" vertical="center"/>
    </xf>
    <xf numFmtId="177" fontId="15" fillId="0" borderId="5" xfId="0" applyNumberFormat="1" applyFont="1" applyBorder="1" applyAlignment="1">
      <alignment horizontal="center" vertical="center"/>
    </xf>
    <xf numFmtId="177" fontId="11" fillId="0" borderId="5" xfId="0" applyNumberFormat="1" applyFont="1" applyBorder="1" applyAlignment="1">
      <alignment horizontal="center" vertical="center" shrinkToFit="1"/>
    </xf>
    <xf numFmtId="177" fontId="11" fillId="0" borderId="22" xfId="0" applyNumberFormat="1" applyFont="1" applyBorder="1" applyAlignment="1">
      <alignment horizontal="center" vertical="center"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2" fillId="0" borderId="5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41" xfId="0" applyFont="1" applyBorder="1" applyAlignment="1">
      <alignment horizontal="center" vertical="center" shrinkToFit="1"/>
    </xf>
    <xf numFmtId="0" fontId="10" fillId="0" borderId="51" xfId="0" applyFont="1" applyBorder="1" applyAlignment="1">
      <alignment horizontal="center" vertical="center"/>
    </xf>
    <xf numFmtId="0" fontId="12" fillId="0" borderId="37" xfId="0" applyFont="1" applyBorder="1" applyAlignment="1">
      <alignment horizontal="center" vertical="center" shrinkToFit="1"/>
    </xf>
    <xf numFmtId="0" fontId="12" fillId="0" borderId="0" xfId="0" applyFont="1" applyAlignment="1">
      <alignment horizontal="center" vertical="center" shrinkToFit="1"/>
    </xf>
    <xf numFmtId="0" fontId="12" fillId="0" borderId="42" xfId="0" applyFont="1" applyBorder="1" applyAlignment="1">
      <alignment horizontal="center" vertical="center" shrinkToFit="1"/>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15" fillId="0" borderId="1" xfId="0" applyFont="1" applyBorder="1" applyAlignment="1">
      <alignment horizontal="center" vertical="center"/>
    </xf>
    <xf numFmtId="0" fontId="12" fillId="0" borderId="45"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177" fontId="15" fillId="0" borderId="23" xfId="0" applyNumberFormat="1" applyFont="1" applyBorder="1" applyAlignment="1">
      <alignment horizontal="center" vertical="center"/>
    </xf>
    <xf numFmtId="177" fontId="15" fillId="0" borderId="24" xfId="0" applyNumberFormat="1" applyFont="1" applyBorder="1" applyAlignment="1">
      <alignment horizontal="center" vertical="center"/>
    </xf>
    <xf numFmtId="177" fontId="12" fillId="0" borderId="24" xfId="0" applyNumberFormat="1" applyFont="1" applyBorder="1" applyAlignment="1">
      <alignment horizontal="center" vertical="center" shrinkToFit="1"/>
    </xf>
    <xf numFmtId="177" fontId="12" fillId="0" borderId="25" xfId="0" applyNumberFormat="1" applyFont="1" applyBorder="1" applyAlignment="1">
      <alignment horizontal="center" vertical="center" shrinkToFit="1"/>
    </xf>
    <xf numFmtId="177" fontId="12" fillId="0" borderId="5" xfId="0" quotePrefix="1" applyNumberFormat="1" applyFont="1" applyBorder="1" applyAlignment="1">
      <alignment horizontal="center" vertical="center"/>
    </xf>
    <xf numFmtId="177" fontId="12" fillId="0" borderId="5" xfId="0" applyNumberFormat="1" applyFont="1" applyBorder="1" applyAlignment="1">
      <alignment horizontal="center" vertical="center"/>
    </xf>
    <xf numFmtId="177" fontId="12" fillId="0" borderId="22" xfId="0" applyNumberFormat="1" applyFont="1" applyBorder="1" applyAlignment="1">
      <alignment horizontal="center" vertical="center"/>
    </xf>
    <xf numFmtId="177" fontId="11" fillId="0" borderId="21" xfId="0" applyNumberFormat="1" applyFont="1" applyBorder="1" applyAlignment="1">
      <alignment horizontal="center" vertical="center"/>
    </xf>
    <xf numFmtId="177" fontId="11" fillId="0" borderId="5" xfId="0" applyNumberFormat="1" applyFont="1" applyBorder="1" applyAlignment="1">
      <alignment horizontal="center" vertical="center"/>
    </xf>
    <xf numFmtId="0" fontId="11" fillId="0" borderId="22" xfId="0" applyFont="1" applyBorder="1" applyAlignment="1">
      <alignment horizontal="center" vertical="center"/>
    </xf>
    <xf numFmtId="179" fontId="0" fillId="0" borderId="0" xfId="0" applyNumberFormat="1" applyAlignment="1">
      <alignment horizontal="center" vertical="center" wrapText="1" shrinkToFit="1"/>
    </xf>
    <xf numFmtId="179" fontId="0" fillId="0" borderId="1" xfId="0" applyNumberFormat="1" applyBorder="1" applyAlignment="1">
      <alignment horizontal="center" vertical="center" wrapText="1" shrinkToFit="1"/>
    </xf>
    <xf numFmtId="177" fontId="14" fillId="0" borderId="21" xfId="0" applyNumberFormat="1" applyFont="1" applyBorder="1" applyAlignment="1">
      <alignment horizontal="center" vertical="center"/>
    </xf>
    <xf numFmtId="177" fontId="14" fillId="0" borderId="5" xfId="0" applyNumberFormat="1" applyFont="1" applyBorder="1" applyAlignment="1">
      <alignment horizontal="center" vertical="center"/>
    </xf>
    <xf numFmtId="177" fontId="14" fillId="0" borderId="46" xfId="0" applyNumberFormat="1" applyFont="1" applyBorder="1" applyAlignment="1">
      <alignment horizontal="center" vertical="center"/>
    </xf>
    <xf numFmtId="177" fontId="14" fillId="0" borderId="47" xfId="0" applyNumberFormat="1" applyFont="1" applyBorder="1" applyAlignment="1">
      <alignment horizontal="center" vertical="center"/>
    </xf>
    <xf numFmtId="5" fontId="0" fillId="0" borderId="46" xfId="0" applyNumberFormat="1" applyBorder="1" applyAlignment="1">
      <alignment horizontal="center" vertical="center"/>
    </xf>
    <xf numFmtId="5" fontId="0" fillId="0" borderId="69" xfId="0" applyNumberFormat="1" applyBorder="1" applyAlignment="1">
      <alignment horizontal="center" vertical="center"/>
    </xf>
    <xf numFmtId="5" fontId="0" fillId="0" borderId="47" xfId="0" applyNumberFormat="1" applyBorder="1" applyAlignment="1">
      <alignment horizontal="center" vertical="center"/>
    </xf>
    <xf numFmtId="181" fontId="0" fillId="0" borderId="66" xfId="0" applyNumberFormat="1" applyBorder="1" applyAlignment="1">
      <alignment horizontal="center" vertical="center"/>
    </xf>
    <xf numFmtId="181" fontId="0" fillId="0" borderId="67" xfId="0" applyNumberFormat="1" applyBorder="1" applyAlignment="1">
      <alignment horizontal="center" vertical="center"/>
    </xf>
    <xf numFmtId="181" fontId="0" fillId="0" borderId="68" xfId="0" applyNumberFormat="1" applyBorder="1" applyAlignment="1">
      <alignment horizontal="center" vertical="center"/>
    </xf>
    <xf numFmtId="179" fontId="9" fillId="0" borderId="9" xfId="0" applyNumberFormat="1" applyFont="1" applyBorder="1" applyAlignment="1">
      <alignment horizontal="center" vertical="center" shrinkToFit="1"/>
    </xf>
    <xf numFmtId="182" fontId="9" fillId="0" borderId="9" xfId="0" applyNumberFormat="1" applyFont="1" applyBorder="1" applyAlignment="1">
      <alignment horizontal="center" vertical="center"/>
    </xf>
    <xf numFmtId="179" fontId="9" fillId="0" borderId="9" xfId="0" applyNumberFormat="1" applyFont="1" applyBorder="1" applyAlignment="1">
      <alignment horizontal="center" vertical="center"/>
    </xf>
    <xf numFmtId="179" fontId="29" fillId="0" borderId="9" xfId="1" applyNumberFormat="1" applyFont="1" applyFill="1" applyBorder="1" applyAlignment="1" applyProtection="1">
      <alignment horizontal="center" vertical="center"/>
      <protection locked="0"/>
    </xf>
    <xf numFmtId="179" fontId="9" fillId="0" borderId="31" xfId="0" applyNumberFormat="1" applyFont="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9" fontId="9" fillId="0" borderId="33" xfId="0" applyNumberFormat="1" applyFont="1" applyBorder="1" applyAlignment="1" applyProtection="1">
      <alignment horizontal="center" vertical="center"/>
      <protection locked="0"/>
    </xf>
    <xf numFmtId="179" fontId="9" fillId="0" borderId="34" xfId="0" applyNumberFormat="1"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1" xfId="0" applyFont="1" applyBorder="1" applyAlignment="1">
      <alignment horizontal="center" vertical="center"/>
    </xf>
    <xf numFmtId="184" fontId="9" fillId="0" borderId="9" xfId="0" applyNumberFormat="1" applyFont="1" applyBorder="1" applyAlignment="1">
      <alignment horizontal="center" vertical="center"/>
    </xf>
    <xf numFmtId="38" fontId="6" fillId="0" borderId="11"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14" xfId="1" applyFont="1" applyBorder="1" applyAlignment="1" applyProtection="1">
      <alignment horizontal="center" vertical="center"/>
    </xf>
    <xf numFmtId="38" fontId="6" fillId="0" borderId="15" xfId="1" applyFont="1" applyBorder="1" applyAlignment="1" applyProtection="1">
      <alignment horizontal="center" vertical="center"/>
    </xf>
    <xf numFmtId="177" fontId="12" fillId="0" borderId="5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41" xfId="0" applyNumberFormat="1" applyFont="1" applyBorder="1" applyAlignment="1">
      <alignment horizontal="center" vertical="center" shrinkToFit="1"/>
    </xf>
    <xf numFmtId="177" fontId="12" fillId="0" borderId="37"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177" fontId="12" fillId="0" borderId="42" xfId="0" applyNumberFormat="1" applyFont="1" applyBorder="1" applyAlignment="1">
      <alignment horizontal="center" vertical="center" shrinkToFit="1"/>
    </xf>
    <xf numFmtId="177" fontId="12" fillId="0" borderId="45" xfId="0" applyNumberFormat="1" applyFont="1" applyBorder="1" applyAlignment="1">
      <alignment horizontal="center" vertical="center"/>
    </xf>
    <xf numFmtId="177" fontId="12" fillId="0" borderId="1" xfId="0" applyNumberFormat="1" applyFont="1" applyBorder="1" applyAlignment="1">
      <alignment horizontal="center" vertical="center"/>
    </xf>
    <xf numFmtId="177" fontId="12" fillId="0" borderId="44" xfId="0" applyNumberFormat="1" applyFont="1" applyBorder="1" applyAlignment="1">
      <alignment horizontal="center" vertical="center"/>
    </xf>
    <xf numFmtId="177" fontId="0" fillId="0" borderId="0" xfId="0" applyNumberFormat="1" applyAlignment="1">
      <alignment horizontal="center" vertical="center" wrapText="1" shrinkToFit="1"/>
    </xf>
    <xf numFmtId="177" fontId="0" fillId="0" borderId="1" xfId="0" applyNumberFormat="1" applyBorder="1" applyAlignment="1">
      <alignment horizontal="center" vertical="center" wrapText="1" shrinkToFit="1"/>
    </xf>
    <xf numFmtId="177" fontId="11" fillId="0" borderId="22" xfId="0" applyNumberFormat="1" applyFont="1" applyBorder="1" applyAlignment="1">
      <alignment horizontal="center" vertical="center"/>
    </xf>
    <xf numFmtId="177" fontId="0" fillId="0" borderId="1" xfId="0" applyNumberFormat="1" applyBorder="1" applyAlignment="1">
      <alignment horizontal="center" vertical="center"/>
    </xf>
    <xf numFmtId="177" fontId="11" fillId="0" borderId="70" xfId="0" applyNumberFormat="1" applyFont="1" applyBorder="1" applyAlignment="1">
      <alignment horizontal="center" vertical="center"/>
    </xf>
    <xf numFmtId="177" fontId="11" fillId="0" borderId="69" xfId="0" applyNumberFormat="1" applyFont="1" applyBorder="1" applyAlignment="1">
      <alignment horizontal="center" vertical="center"/>
    </xf>
    <xf numFmtId="177" fontId="11" fillId="0" borderId="47" xfId="0" applyNumberFormat="1" applyFont="1" applyBorder="1" applyAlignment="1">
      <alignment horizontal="center" vertical="center"/>
    </xf>
    <xf numFmtId="9" fontId="9" fillId="6" borderId="60" xfId="1" applyNumberFormat="1" applyFont="1" applyFill="1" applyBorder="1" applyAlignment="1" applyProtection="1">
      <alignment horizontal="center" vertical="center" shrinkToFit="1"/>
      <protection locked="0"/>
    </xf>
  </cellXfs>
  <cellStyles count="2">
    <cellStyle name="桁区切り" xfId="1" builtinId="6"/>
    <cellStyle name="標準" xfId="0" builtinId="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s>
  <tableStyles count="0" defaultTableStyle="TableStyleMedium2" defaultPivotStyle="PivotStyleLight16"/>
  <colors>
    <mruColors>
      <color rgb="FFE9BDEA"/>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1A84-2035-4BBD-9AE0-A3AB99C81FF2}">
  <dimension ref="A1:V20"/>
  <sheetViews>
    <sheetView workbookViewId="0">
      <selection activeCell="D20" sqref="D20"/>
    </sheetView>
  </sheetViews>
  <sheetFormatPr defaultColWidth="3.5" defaultRowHeight="18.75"/>
  <sheetData>
    <row r="1" spans="1:22">
      <c r="A1" s="48" t="s">
        <v>45</v>
      </c>
      <c r="B1" s="48"/>
      <c r="C1" s="48"/>
      <c r="D1" s="48"/>
      <c r="E1" s="48"/>
      <c r="F1" s="48"/>
      <c r="G1" s="48"/>
      <c r="H1" s="48"/>
      <c r="I1" s="48"/>
      <c r="J1" s="48"/>
      <c r="K1" s="48"/>
      <c r="L1" s="48"/>
      <c r="M1" s="48"/>
      <c r="N1" s="48"/>
      <c r="O1" s="48"/>
      <c r="P1" s="48"/>
      <c r="Q1" s="48"/>
      <c r="R1" s="48"/>
      <c r="S1" s="48"/>
      <c r="T1" s="48"/>
      <c r="U1" s="48"/>
      <c r="V1" s="48"/>
    </row>
    <row r="2" spans="1:22">
      <c r="A2" s="48"/>
      <c r="B2" s="48"/>
      <c r="C2" s="48"/>
      <c r="D2" s="48"/>
      <c r="E2" s="48"/>
      <c r="F2" s="48"/>
      <c r="G2" s="48"/>
      <c r="H2" s="48"/>
      <c r="I2" s="48"/>
      <c r="J2" s="48"/>
      <c r="K2" s="48"/>
      <c r="L2" s="48"/>
      <c r="M2" s="48"/>
      <c r="N2" s="48"/>
      <c r="O2" s="48"/>
      <c r="P2" s="48"/>
      <c r="Q2" s="48"/>
      <c r="R2" s="48"/>
      <c r="S2" s="48"/>
      <c r="T2" s="48"/>
      <c r="U2" s="48"/>
      <c r="V2" s="48"/>
    </row>
    <row r="5" spans="1:22">
      <c r="B5" t="s">
        <v>46</v>
      </c>
    </row>
    <row r="7" spans="1:22">
      <c r="B7" t="s">
        <v>47</v>
      </c>
    </row>
    <row r="9" spans="1:22">
      <c r="B9" t="s">
        <v>94</v>
      </c>
    </row>
    <row r="10" spans="1:22">
      <c r="B10" s="5" t="s">
        <v>61</v>
      </c>
    </row>
    <row r="11" spans="1:22">
      <c r="B11" s="5"/>
    </row>
    <row r="12" spans="1:22">
      <c r="B12" t="s">
        <v>48</v>
      </c>
    </row>
    <row r="13" spans="1:22">
      <c r="B13" t="s">
        <v>49</v>
      </c>
    </row>
    <row r="15" spans="1:22">
      <c r="B15" t="s">
        <v>88</v>
      </c>
    </row>
    <row r="16" spans="1:22">
      <c r="B16" t="s">
        <v>89</v>
      </c>
    </row>
    <row r="18" spans="2:2">
      <c r="B18" t="s">
        <v>90</v>
      </c>
    </row>
    <row r="19" spans="2:2">
      <c r="B19" t="s">
        <v>91</v>
      </c>
    </row>
    <row r="20" spans="2:2">
      <c r="B20" t="s">
        <v>92</v>
      </c>
    </row>
  </sheetData>
  <mergeCells count="1">
    <mergeCell ref="A1:V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4532-D036-4DB3-A69A-4ACD82B2BD1F}">
  <sheetPr>
    <tabColor rgb="FFFFFF00"/>
  </sheetPr>
  <dimension ref="A1:BI44"/>
  <sheetViews>
    <sheetView tabSelected="1" view="pageBreakPreview" zoomScaleNormal="100" zoomScaleSheetLayoutView="100" workbookViewId="0">
      <selection activeCell="X22" sqref="X22:X29"/>
    </sheetView>
  </sheetViews>
  <sheetFormatPr defaultColWidth="3.875" defaultRowHeight="16.5" customHeight="1"/>
  <cols>
    <col min="25" max="25" width="4" customWidth="1"/>
    <col min="36" max="36" width="5" bestFit="1" customWidth="1"/>
    <col min="57" max="57" width="6.5" bestFit="1" customWidth="1"/>
    <col min="62" max="62" width="5" bestFit="1" customWidth="1"/>
  </cols>
  <sheetData>
    <row r="1" spans="1:49" ht="16.5" customHeight="1">
      <c r="Z1" s="49" t="s">
        <v>0</v>
      </c>
      <c r="AA1" s="49"/>
      <c r="AB1" s="49"/>
      <c r="AC1" s="49"/>
      <c r="AD1" s="49"/>
      <c r="AE1" s="49"/>
      <c r="AF1" s="49"/>
      <c r="AI1" s="11"/>
      <c r="AJ1" s="12"/>
      <c r="AK1" s="12"/>
      <c r="AL1" s="12"/>
      <c r="AM1" s="12"/>
      <c r="AN1" s="12"/>
      <c r="AO1" s="12"/>
      <c r="AP1" s="12"/>
      <c r="AQ1" s="12"/>
      <c r="AR1" s="12"/>
      <c r="AW1" s="13"/>
    </row>
    <row r="2" spans="1:49" ht="16.5" customHeight="1">
      <c r="A2" s="162" t="s">
        <v>76</v>
      </c>
      <c r="B2" s="162"/>
      <c r="C2" s="162"/>
      <c r="D2" s="162"/>
      <c r="E2" s="162"/>
      <c r="F2" s="162"/>
      <c r="G2" s="162"/>
      <c r="H2" s="162"/>
      <c r="I2" s="162"/>
      <c r="L2" s="50" t="s">
        <v>4</v>
      </c>
      <c r="M2" s="50"/>
      <c r="N2" s="50"/>
      <c r="O2" s="50"/>
      <c r="P2" s="50"/>
      <c r="Q2" s="50"/>
      <c r="R2" s="50"/>
      <c r="S2" s="50"/>
      <c r="T2" s="50"/>
      <c r="U2" s="50"/>
      <c r="X2" s="52">
        <v>2025</v>
      </c>
      <c r="Y2" s="52"/>
      <c r="Z2" t="s">
        <v>1</v>
      </c>
      <c r="AA2" s="8">
        <v>4</v>
      </c>
      <c r="AB2" t="s">
        <v>2</v>
      </c>
      <c r="AC2" s="8">
        <v>20</v>
      </c>
      <c r="AD2" t="s">
        <v>3</v>
      </c>
    </row>
    <row r="3" spans="1:49" ht="16.5" customHeight="1">
      <c r="A3" s="162"/>
      <c r="B3" s="162"/>
      <c r="C3" s="162"/>
      <c r="D3" s="162"/>
      <c r="E3" s="162"/>
      <c r="F3" s="162"/>
      <c r="G3" s="162"/>
      <c r="H3" s="162"/>
      <c r="I3" s="162"/>
      <c r="L3" s="50"/>
      <c r="M3" s="50"/>
      <c r="N3" s="50"/>
      <c r="O3" s="50"/>
      <c r="P3" s="50"/>
      <c r="Q3" s="50"/>
      <c r="R3" s="50"/>
      <c r="S3" s="50"/>
      <c r="T3" s="50"/>
      <c r="U3" s="50"/>
      <c r="W3" s="53" t="s">
        <v>72</v>
      </c>
      <c r="X3" s="53"/>
      <c r="Y3" s="53"/>
      <c r="Z3" s="54"/>
      <c r="AA3" s="55"/>
      <c r="AB3" s="55"/>
      <c r="AC3" s="55"/>
      <c r="AD3" s="55"/>
      <c r="AE3" s="55"/>
      <c r="AF3" s="55"/>
      <c r="AL3" s="11"/>
    </row>
    <row r="4" spans="1:49" ht="16.5" customHeight="1" thickBot="1">
      <c r="L4" s="51"/>
      <c r="M4" s="51"/>
      <c r="N4" s="51"/>
      <c r="O4" s="51"/>
      <c r="P4" s="51"/>
      <c r="Q4" s="51"/>
      <c r="R4" s="51"/>
      <c r="S4" s="51"/>
      <c r="T4" s="51"/>
      <c r="U4" s="51"/>
      <c r="W4" s="4" t="s">
        <v>12</v>
      </c>
      <c r="X4" s="3"/>
      <c r="Y4" s="3"/>
      <c r="AM4" s="56"/>
      <c r="AN4" s="56"/>
      <c r="AO4" s="56"/>
      <c r="AP4" s="56"/>
      <c r="AQ4" s="57"/>
      <c r="AR4" s="57"/>
      <c r="AS4" s="57"/>
      <c r="AT4" s="57"/>
      <c r="AU4" s="57"/>
      <c r="AV4" s="57"/>
    </row>
    <row r="5" spans="1:49" ht="16.5" customHeight="1" thickTop="1">
      <c r="A5" s="67" t="s">
        <v>43</v>
      </c>
      <c r="B5" s="67"/>
      <c r="C5" s="67"/>
      <c r="D5" s="67"/>
      <c r="E5" s="67"/>
      <c r="F5" s="67"/>
      <c r="G5" s="67"/>
      <c r="H5" s="67"/>
      <c r="I5" s="67"/>
      <c r="J5" s="1"/>
      <c r="K5" s="1"/>
      <c r="L5" s="69" t="s">
        <v>5</v>
      </c>
      <c r="M5" s="70"/>
      <c r="N5" s="70"/>
      <c r="O5" s="70"/>
      <c r="P5" s="70"/>
      <c r="Q5" s="70"/>
      <c r="R5" s="70"/>
      <c r="S5" s="70"/>
      <c r="T5" s="70"/>
      <c r="U5" s="70"/>
      <c r="V5" s="2"/>
      <c r="W5" s="71" t="s">
        <v>55</v>
      </c>
      <c r="X5" s="72"/>
      <c r="Y5" s="75" t="s">
        <v>77</v>
      </c>
      <c r="Z5" s="76"/>
      <c r="AA5" s="76"/>
      <c r="AB5" s="76"/>
      <c r="AC5" s="76"/>
      <c r="AD5" s="77"/>
      <c r="AE5" s="78" t="s">
        <v>50</v>
      </c>
      <c r="AF5" s="79"/>
      <c r="AM5" s="56"/>
      <c r="AN5" s="56"/>
      <c r="AO5" s="56"/>
      <c r="AP5" s="56"/>
      <c r="AQ5" s="57"/>
      <c r="AR5" s="57"/>
      <c r="AS5" s="57"/>
      <c r="AT5" s="57"/>
      <c r="AU5" s="57"/>
      <c r="AV5" s="57"/>
    </row>
    <row r="6" spans="1:49" ht="16.5" customHeight="1">
      <c r="A6" s="68"/>
      <c r="B6" s="68"/>
      <c r="C6" s="68"/>
      <c r="D6" s="68"/>
      <c r="E6" s="68"/>
      <c r="F6" s="68"/>
      <c r="G6" s="68"/>
      <c r="H6" s="68"/>
      <c r="I6" s="68"/>
      <c r="J6" s="1"/>
      <c r="K6" s="1"/>
      <c r="V6" s="2"/>
      <c r="W6" s="73"/>
      <c r="X6" s="74"/>
      <c r="Y6" s="80"/>
      <c r="Z6" s="81"/>
      <c r="AA6" s="81"/>
      <c r="AB6" s="81"/>
      <c r="AC6" s="81"/>
      <c r="AD6" s="82"/>
      <c r="AE6" s="83"/>
      <c r="AF6" s="84"/>
      <c r="AM6" s="56"/>
      <c r="AN6" s="56"/>
      <c r="AO6" s="56"/>
      <c r="AP6" s="56"/>
      <c r="AQ6" s="57"/>
      <c r="AR6" s="57"/>
      <c r="AS6" s="57"/>
      <c r="AT6" s="57"/>
      <c r="AU6" s="57"/>
      <c r="AV6" s="57"/>
    </row>
    <row r="7" spans="1:49" ht="16.5" customHeight="1">
      <c r="B7" s="4" t="s">
        <v>44</v>
      </c>
      <c r="W7" s="73" t="s">
        <v>56</v>
      </c>
      <c r="X7" s="74"/>
      <c r="Y7" s="80" t="s">
        <v>78</v>
      </c>
      <c r="Z7" s="81"/>
      <c r="AA7" s="81"/>
      <c r="AB7" s="81"/>
      <c r="AC7" s="81"/>
      <c r="AD7" s="82"/>
      <c r="AE7" s="85"/>
      <c r="AF7" s="86"/>
      <c r="AM7" s="56"/>
      <c r="AN7" s="56"/>
      <c r="AO7" s="56"/>
      <c r="AP7" s="56"/>
      <c r="AQ7" s="57"/>
      <c r="AR7" s="57"/>
      <c r="AS7" s="57"/>
      <c r="AT7" s="57"/>
      <c r="AU7" s="57"/>
      <c r="AV7" s="57"/>
    </row>
    <row r="8" spans="1:49" ht="16.5" customHeight="1">
      <c r="B8" s="4"/>
      <c r="W8" s="89" t="s">
        <v>57</v>
      </c>
      <c r="X8" s="90"/>
      <c r="Y8" s="91" t="s">
        <v>79</v>
      </c>
      <c r="Z8" s="92"/>
      <c r="AA8" s="92"/>
      <c r="AB8" s="92"/>
      <c r="AC8" s="92"/>
      <c r="AD8" s="93"/>
      <c r="AE8" s="87"/>
      <c r="AF8" s="88"/>
      <c r="AM8" s="56"/>
      <c r="AN8" s="56"/>
      <c r="AO8" s="56"/>
      <c r="AP8" s="56"/>
      <c r="AQ8" s="57"/>
      <c r="AR8" s="57"/>
      <c r="AS8" s="57"/>
      <c r="AT8" s="57"/>
      <c r="AU8" s="57"/>
      <c r="AV8" s="57"/>
    </row>
    <row r="9" spans="1:49" ht="16.5" customHeight="1">
      <c r="M9" s="58" t="s">
        <v>10</v>
      </c>
      <c r="N9" s="59"/>
      <c r="O9" s="59"/>
      <c r="R9" s="59" t="s">
        <v>11</v>
      </c>
      <c r="S9" s="59"/>
      <c r="T9" s="59"/>
      <c r="W9" s="60" t="s">
        <v>51</v>
      </c>
      <c r="X9" s="61"/>
      <c r="Y9" s="62" t="s">
        <v>80</v>
      </c>
      <c r="Z9" s="62"/>
      <c r="AA9" s="62"/>
      <c r="AB9" s="63" t="s">
        <v>58</v>
      </c>
      <c r="AC9" s="64"/>
      <c r="AD9" s="65" t="s">
        <v>81</v>
      </c>
      <c r="AE9" s="65"/>
      <c r="AF9" s="66"/>
      <c r="AM9" s="56"/>
      <c r="AN9" s="56"/>
      <c r="AO9" s="56"/>
      <c r="AP9" s="56"/>
      <c r="AQ9" s="57"/>
      <c r="AR9" s="57"/>
      <c r="AS9" s="57"/>
      <c r="AT9" s="57"/>
      <c r="AU9" s="57"/>
      <c r="AV9" s="57"/>
    </row>
    <row r="10" spans="1:49" ht="16.5" customHeight="1">
      <c r="A10" s="99" t="s">
        <v>6</v>
      </c>
      <c r="B10" s="99"/>
      <c r="C10" s="99"/>
      <c r="D10" s="100"/>
      <c r="E10" s="100"/>
      <c r="F10" s="100"/>
      <c r="G10" s="100"/>
      <c r="H10" s="100"/>
      <c r="I10" s="100"/>
      <c r="J10" s="100"/>
      <c r="K10" s="14"/>
      <c r="L10" s="15" t="s">
        <v>8</v>
      </c>
      <c r="M10" s="101"/>
      <c r="N10" s="101"/>
      <c r="O10" s="101"/>
      <c r="P10" s="16" t="s">
        <v>9</v>
      </c>
      <c r="Q10" s="15" t="s">
        <v>8</v>
      </c>
      <c r="R10" s="102"/>
      <c r="S10" s="102"/>
      <c r="T10" s="102"/>
      <c r="U10" s="17" t="s">
        <v>9</v>
      </c>
      <c r="W10" s="103" t="s">
        <v>82</v>
      </c>
      <c r="X10" s="65"/>
      <c r="Y10" s="65"/>
      <c r="Z10" s="53" t="s">
        <v>52</v>
      </c>
      <c r="AA10" s="53"/>
      <c r="AB10" s="94" t="s">
        <v>83</v>
      </c>
      <c r="AC10" s="65"/>
      <c r="AD10" s="65"/>
      <c r="AE10" s="65"/>
      <c r="AF10" s="66"/>
      <c r="AM10" s="56"/>
      <c r="AN10" s="56"/>
      <c r="AO10" s="56"/>
      <c r="AP10" s="56"/>
      <c r="AQ10" s="57"/>
      <c r="AR10" s="57"/>
      <c r="AS10" s="57"/>
      <c r="AT10" s="57"/>
      <c r="AU10" s="57"/>
      <c r="AV10" s="57"/>
    </row>
    <row r="11" spans="1:49" ht="16.5" customHeight="1">
      <c r="A11" s="95" t="s">
        <v>7</v>
      </c>
      <c r="B11" s="95"/>
      <c r="C11" s="95"/>
      <c r="D11" s="18"/>
      <c r="E11" s="96"/>
      <c r="F11" s="96"/>
      <c r="G11" s="96"/>
      <c r="H11" s="96"/>
      <c r="I11" s="14"/>
      <c r="J11" s="14"/>
      <c r="K11" s="14"/>
      <c r="L11" s="14"/>
      <c r="M11" s="14"/>
      <c r="N11" s="14"/>
      <c r="O11" s="14"/>
      <c r="P11" s="14"/>
      <c r="Q11" s="14"/>
      <c r="R11" s="14"/>
      <c r="S11" s="14"/>
      <c r="T11" s="14"/>
      <c r="W11" s="97" t="s">
        <v>53</v>
      </c>
      <c r="X11" s="98"/>
      <c r="Y11" s="65" t="s">
        <v>83</v>
      </c>
      <c r="Z11" s="65"/>
      <c r="AA11" s="65"/>
      <c r="AB11" s="65"/>
      <c r="AC11" s="65"/>
      <c r="AD11" s="65"/>
      <c r="AE11" s="65"/>
      <c r="AF11" s="66"/>
      <c r="AM11" s="56"/>
      <c r="AN11" s="56"/>
      <c r="AO11" s="56"/>
      <c r="AP11" s="56"/>
      <c r="AQ11" s="57"/>
      <c r="AR11" s="57"/>
      <c r="AS11" s="57"/>
      <c r="AT11" s="57"/>
      <c r="AU11" s="57"/>
      <c r="AV11" s="57"/>
    </row>
    <row r="12" spans="1:49" ht="16.5" customHeight="1" thickBot="1">
      <c r="W12" s="104" t="s">
        <v>54</v>
      </c>
      <c r="X12" s="105"/>
      <c r="Y12" s="106" t="s">
        <v>78</v>
      </c>
      <c r="Z12" s="106"/>
      <c r="AA12" s="106"/>
      <c r="AB12" s="106"/>
      <c r="AC12" s="106"/>
      <c r="AD12" s="106"/>
      <c r="AE12" s="106"/>
      <c r="AF12" s="107"/>
    </row>
    <row r="13" spans="1:49" ht="16.5" customHeight="1" thickBot="1">
      <c r="A13" s="125" t="s">
        <v>119</v>
      </c>
      <c r="B13" s="125"/>
      <c r="C13" s="125"/>
      <c r="D13" s="125"/>
      <c r="E13" s="125"/>
      <c r="W13" s="19"/>
      <c r="X13" s="19"/>
      <c r="Y13" s="20"/>
      <c r="Z13" s="3"/>
      <c r="AA13" s="3"/>
      <c r="AB13" s="3"/>
      <c r="AC13" s="3"/>
      <c r="AD13" s="3"/>
      <c r="AE13" s="3"/>
      <c r="AF13" s="3"/>
    </row>
    <row r="14" spans="1:49" ht="16.5" customHeight="1">
      <c r="A14" s="108" t="s">
        <v>13</v>
      </c>
      <c r="B14" s="109"/>
      <c r="C14" s="112">
        <f>N18+S18</f>
        <v>29700</v>
      </c>
      <c r="D14" s="112"/>
      <c r="E14" s="112"/>
      <c r="F14" s="112"/>
      <c r="G14" s="112"/>
      <c r="H14" s="112"/>
      <c r="I14" s="113"/>
      <c r="K14" s="116" t="s">
        <v>22</v>
      </c>
      <c r="L14" s="117"/>
      <c r="M14" s="117"/>
      <c r="N14" s="118" t="s">
        <v>23</v>
      </c>
      <c r="O14" s="78"/>
      <c r="P14" s="78"/>
      <c r="Q14" s="78"/>
      <c r="R14" s="78"/>
      <c r="S14" s="78" t="s">
        <v>24</v>
      </c>
      <c r="T14" s="78"/>
      <c r="U14" s="78"/>
      <c r="V14" s="78"/>
      <c r="W14" s="79"/>
      <c r="X14" s="21" t="s">
        <v>20</v>
      </c>
      <c r="Y14" s="119" t="s">
        <v>21</v>
      </c>
      <c r="Z14" s="120"/>
      <c r="AA14" s="120"/>
      <c r="AB14" s="120"/>
      <c r="AC14" s="120"/>
      <c r="AD14" s="120"/>
      <c r="AE14" s="120"/>
      <c r="AF14" s="121"/>
      <c r="AI14" s="13" t="s">
        <v>67</v>
      </c>
    </row>
    <row r="15" spans="1:49" ht="16.5" customHeight="1" thickBot="1">
      <c r="A15" s="110"/>
      <c r="B15" s="111"/>
      <c r="C15" s="114"/>
      <c r="D15" s="114"/>
      <c r="E15" s="114"/>
      <c r="F15" s="114"/>
      <c r="G15" s="114"/>
      <c r="H15" s="114"/>
      <c r="I15" s="115"/>
      <c r="K15" s="122" t="s">
        <v>15</v>
      </c>
      <c r="L15" s="123"/>
      <c r="M15" s="123"/>
      <c r="N15" s="124">
        <v>1000000</v>
      </c>
      <c r="O15" s="124"/>
      <c r="P15" s="124"/>
      <c r="Q15" s="124"/>
      <c r="R15" s="124"/>
      <c r="S15" s="124">
        <v>100000</v>
      </c>
      <c r="T15" s="124"/>
      <c r="U15" s="124"/>
      <c r="V15" s="124"/>
      <c r="W15" s="127"/>
      <c r="X15" s="22"/>
      <c r="Y15" s="133"/>
      <c r="Z15" s="134"/>
      <c r="AA15" s="134"/>
      <c r="AB15" s="134"/>
      <c r="AC15" s="134"/>
      <c r="AD15" s="134"/>
      <c r="AE15" s="134"/>
      <c r="AF15" s="135"/>
      <c r="AI15" s="45" t="s">
        <v>97</v>
      </c>
      <c r="AJ15" s="46"/>
      <c r="AK15" s="46"/>
      <c r="AL15" s="46"/>
      <c r="AM15" s="46"/>
      <c r="AN15" s="46"/>
      <c r="AO15" s="46"/>
      <c r="AP15" s="46"/>
      <c r="AQ15" s="46"/>
      <c r="AR15" s="46"/>
      <c r="AS15" s="46"/>
      <c r="AT15" s="46"/>
    </row>
    <row r="16" spans="1:49" ht="16.5" customHeight="1">
      <c r="H16" t="s">
        <v>14</v>
      </c>
      <c r="K16" s="126" t="s">
        <v>16</v>
      </c>
      <c r="L16" s="123"/>
      <c r="M16" s="123"/>
      <c r="N16" s="124">
        <v>0</v>
      </c>
      <c r="O16" s="124"/>
      <c r="P16" s="124"/>
      <c r="Q16" s="124"/>
      <c r="R16" s="124"/>
      <c r="S16" s="124">
        <v>0</v>
      </c>
      <c r="T16" s="124"/>
      <c r="U16" s="124"/>
      <c r="V16" s="124"/>
      <c r="W16" s="127"/>
      <c r="X16" s="23"/>
      <c r="Y16" s="128"/>
      <c r="Z16" s="129"/>
      <c r="AA16" s="129"/>
      <c r="AB16" s="129"/>
      <c r="AC16" s="129"/>
      <c r="AD16" s="129"/>
      <c r="AE16" s="129"/>
      <c r="AF16" s="130"/>
    </row>
    <row r="17" spans="1:61" ht="16.5" customHeight="1">
      <c r="K17" s="126" t="s">
        <v>17</v>
      </c>
      <c r="L17" s="123"/>
      <c r="M17" s="123"/>
      <c r="N17" s="124">
        <v>500000</v>
      </c>
      <c r="O17" s="124"/>
      <c r="P17" s="124"/>
      <c r="Q17" s="124"/>
      <c r="R17" s="124"/>
      <c r="S17" s="124">
        <v>50000</v>
      </c>
      <c r="T17" s="124"/>
      <c r="U17" s="124"/>
      <c r="V17" s="124"/>
      <c r="W17" s="127"/>
      <c r="X17" s="23"/>
      <c r="Y17" s="128"/>
      <c r="Z17" s="129"/>
      <c r="AA17" s="129"/>
      <c r="AB17" s="129"/>
      <c r="AC17" s="129"/>
      <c r="AD17" s="129"/>
      <c r="AE17" s="129"/>
      <c r="AF17" s="130"/>
    </row>
    <row r="18" spans="1:61" ht="16.5" customHeight="1">
      <c r="K18" s="126" t="s">
        <v>18</v>
      </c>
      <c r="L18" s="123"/>
      <c r="M18" s="123"/>
      <c r="N18" s="131">
        <f>R30</f>
        <v>27000</v>
      </c>
      <c r="O18" s="131"/>
      <c r="P18" s="131"/>
      <c r="Q18" s="131"/>
      <c r="R18" s="131"/>
      <c r="S18" s="131">
        <f>R31+R33+R32</f>
        <v>2700</v>
      </c>
      <c r="T18" s="131"/>
      <c r="U18" s="131"/>
      <c r="V18" s="131"/>
      <c r="W18" s="132"/>
      <c r="X18" s="23"/>
      <c r="Y18" s="128"/>
      <c r="Z18" s="129"/>
      <c r="AA18" s="129"/>
      <c r="AB18" s="129"/>
      <c r="AC18" s="129"/>
      <c r="AD18" s="129"/>
      <c r="AE18" s="129"/>
      <c r="AF18" s="130"/>
    </row>
    <row r="19" spans="1:61" ht="16.5" customHeight="1" thickBot="1">
      <c r="A19" s="136" t="s">
        <v>25</v>
      </c>
      <c r="B19" s="136"/>
      <c r="C19" s="136"/>
      <c r="D19" s="136"/>
      <c r="E19" s="136"/>
      <c r="K19" s="137" t="s">
        <v>19</v>
      </c>
      <c r="L19" s="138"/>
      <c r="M19" s="138"/>
      <c r="N19" s="139">
        <f>N15-N17-N18+N16</f>
        <v>473000</v>
      </c>
      <c r="O19" s="139"/>
      <c r="P19" s="139"/>
      <c r="Q19" s="139"/>
      <c r="R19" s="139"/>
      <c r="S19" s="139">
        <f>S15-S17-S18+S16</f>
        <v>47300</v>
      </c>
      <c r="T19" s="139"/>
      <c r="U19" s="139"/>
      <c r="V19" s="139"/>
      <c r="W19" s="140"/>
      <c r="X19" s="24"/>
      <c r="Y19" s="141"/>
      <c r="Z19" s="142"/>
      <c r="AA19" s="142"/>
      <c r="AB19" s="142"/>
      <c r="AC19" s="142"/>
      <c r="AD19" s="142"/>
      <c r="AE19" s="142"/>
      <c r="AF19" s="143"/>
    </row>
    <row r="20" spans="1:61" ht="16.5" customHeight="1" thickBot="1"/>
    <row r="21" spans="1:61" ht="16.5" customHeight="1">
      <c r="A21" s="144" t="s">
        <v>26</v>
      </c>
      <c r="B21" s="145"/>
      <c r="C21" s="145" t="s">
        <v>27</v>
      </c>
      <c r="D21" s="145"/>
      <c r="E21" s="145"/>
      <c r="F21" s="145"/>
      <c r="G21" s="145"/>
      <c r="H21" s="145"/>
      <c r="I21" s="145"/>
      <c r="J21" s="145" t="s">
        <v>28</v>
      </c>
      <c r="K21" s="145"/>
      <c r="L21" s="145"/>
      <c r="M21" s="145" t="s">
        <v>29</v>
      </c>
      <c r="N21" s="145"/>
      <c r="O21" s="145" t="s">
        <v>31</v>
      </c>
      <c r="P21" s="145"/>
      <c r="Q21" s="145"/>
      <c r="R21" s="145" t="s">
        <v>23</v>
      </c>
      <c r="S21" s="145"/>
      <c r="T21" s="145"/>
      <c r="U21" s="145"/>
      <c r="V21" s="145"/>
      <c r="W21" s="154"/>
      <c r="X21" s="25" t="s">
        <v>68</v>
      </c>
      <c r="Y21" s="26"/>
      <c r="Z21" s="155" t="s">
        <v>32</v>
      </c>
      <c r="AA21" s="155"/>
      <c r="AB21" s="155"/>
      <c r="AC21" s="155"/>
      <c r="AD21" s="155"/>
      <c r="AE21" s="155"/>
      <c r="AF21" s="26"/>
      <c r="AJ21" s="38">
        <v>0.08</v>
      </c>
      <c r="AM21" s="56"/>
      <c r="AN21" s="56"/>
      <c r="AO21" s="56"/>
      <c r="AP21" s="56"/>
      <c r="AQ21" s="56"/>
      <c r="AR21" s="56"/>
      <c r="AS21" s="56"/>
      <c r="AT21" s="56"/>
      <c r="AU21" s="56"/>
      <c r="AV21" s="56"/>
      <c r="AW21" s="56"/>
      <c r="AX21" s="56"/>
      <c r="AY21" s="56"/>
      <c r="AZ21" s="56"/>
      <c r="BA21" s="56"/>
      <c r="BB21" s="56"/>
      <c r="BC21" s="56"/>
      <c r="BD21" s="56"/>
      <c r="BI21" s="27"/>
    </row>
    <row r="22" spans="1:61" ht="16.5" customHeight="1">
      <c r="A22" s="146">
        <v>44915</v>
      </c>
      <c r="B22" s="147"/>
      <c r="C22" s="148" t="s">
        <v>84</v>
      </c>
      <c r="D22" s="148"/>
      <c r="E22" s="148"/>
      <c r="F22" s="148"/>
      <c r="G22" s="148"/>
      <c r="H22" s="148"/>
      <c r="I22" s="148"/>
      <c r="J22" s="149">
        <v>1</v>
      </c>
      <c r="K22" s="149"/>
      <c r="L22" s="149"/>
      <c r="M22" s="150" t="s">
        <v>86</v>
      </c>
      <c r="N22" s="150"/>
      <c r="O22" s="151">
        <v>10000</v>
      </c>
      <c r="P22" s="151"/>
      <c r="Q22" s="151"/>
      <c r="R22" s="152">
        <f>J22*O22</f>
        <v>10000</v>
      </c>
      <c r="S22" s="152" t="str">
        <f>IF(P22="","",ROUNDDOWN(P22*R22,0))</f>
        <v/>
      </c>
      <c r="T22" s="152" t="str">
        <f>IF(Q22="","",ROUNDDOWN(Q22*S22,0))</f>
        <v/>
      </c>
      <c r="U22" s="152" t="e">
        <f>IF(R22="","",ROUNDDOWN(R22*T22,0))</f>
        <v>#VALUE!</v>
      </c>
      <c r="V22" s="152" t="str">
        <f>IF(S22="","",ROUNDDOWN(S22*U22,0))</f>
        <v/>
      </c>
      <c r="W22" s="153" t="str">
        <f>IF(T22="","",ROUNDDOWN(T22*V22,0))</f>
        <v/>
      </c>
      <c r="X22" s="266">
        <v>0.1</v>
      </c>
      <c r="Y22" s="26">
        <v>1</v>
      </c>
      <c r="Z22" s="26" t="s">
        <v>34</v>
      </c>
      <c r="AA22" s="26"/>
      <c r="AB22" s="26"/>
      <c r="AC22" s="26"/>
      <c r="AD22" s="26"/>
      <c r="AE22" s="26"/>
      <c r="AF22" s="26"/>
      <c r="AG22" s="28"/>
      <c r="AJ22" s="39" t="s">
        <v>69</v>
      </c>
      <c r="AM22" s="56"/>
      <c r="AN22" s="56"/>
      <c r="AO22" s="56"/>
      <c r="AP22" s="56"/>
      <c r="AQ22" s="56"/>
      <c r="AR22" s="56"/>
      <c r="AS22" s="56"/>
      <c r="AT22" s="56"/>
      <c r="AU22" s="56"/>
      <c r="AV22" s="56"/>
      <c r="AW22" s="56"/>
      <c r="AX22" s="56"/>
      <c r="AY22" s="56"/>
      <c r="AZ22" s="56"/>
      <c r="BA22" s="56"/>
      <c r="BB22" s="56"/>
      <c r="BC22" s="56"/>
      <c r="BD22" s="56"/>
      <c r="BI22" s="27"/>
    </row>
    <row r="23" spans="1:61" ht="16.5" customHeight="1">
      <c r="A23" s="146"/>
      <c r="B23" s="147"/>
      <c r="C23" s="148"/>
      <c r="D23" s="148"/>
      <c r="E23" s="148"/>
      <c r="F23" s="148"/>
      <c r="G23" s="148"/>
      <c r="H23" s="148"/>
      <c r="I23" s="148"/>
      <c r="J23" s="149">
        <v>2</v>
      </c>
      <c r="K23" s="149"/>
      <c r="L23" s="149"/>
      <c r="M23" s="150" t="s">
        <v>87</v>
      </c>
      <c r="N23" s="150"/>
      <c r="O23" s="151">
        <v>1000</v>
      </c>
      <c r="P23" s="151"/>
      <c r="Q23" s="151"/>
      <c r="R23" s="152">
        <f>J23*O23</f>
        <v>2000</v>
      </c>
      <c r="S23" s="152" t="str">
        <f t="shared" ref="S23:W30" si="0">IF(P23="","",ROUNDDOWN(P23*R23,0))</f>
        <v/>
      </c>
      <c r="T23" s="152" t="str">
        <f t="shared" si="0"/>
        <v/>
      </c>
      <c r="U23" s="152" t="e">
        <f t="shared" si="0"/>
        <v>#VALUE!</v>
      </c>
      <c r="V23" s="152" t="str">
        <f t="shared" si="0"/>
        <v/>
      </c>
      <c r="W23" s="153" t="str">
        <f t="shared" si="0"/>
        <v/>
      </c>
      <c r="X23" s="266">
        <v>0.1</v>
      </c>
      <c r="Y23" s="26"/>
      <c r="Z23" s="26" t="s">
        <v>33</v>
      </c>
      <c r="AA23" s="26"/>
      <c r="AB23" s="26"/>
      <c r="AC23" s="26"/>
      <c r="AD23" s="26"/>
      <c r="AE23" s="26"/>
      <c r="AF23" s="26"/>
      <c r="AG23" s="28"/>
      <c r="AJ23" s="38">
        <v>0.1</v>
      </c>
      <c r="AM23" s="56"/>
      <c r="AN23" s="56"/>
      <c r="AO23" s="56"/>
      <c r="AP23" s="56"/>
      <c r="AQ23" s="56"/>
      <c r="AR23" s="56"/>
      <c r="AS23" s="56"/>
      <c r="AT23" s="56"/>
      <c r="AU23" s="56"/>
      <c r="AV23" s="56"/>
      <c r="AW23" s="56"/>
      <c r="AX23" s="56"/>
      <c r="AY23" s="56"/>
      <c r="AZ23" s="56"/>
      <c r="BA23" s="56"/>
      <c r="BB23" s="56"/>
      <c r="BC23" s="56"/>
      <c r="BD23" s="56"/>
      <c r="BI23" s="27"/>
    </row>
    <row r="24" spans="1:61" ht="16.5" customHeight="1">
      <c r="A24" s="146"/>
      <c r="B24" s="147"/>
      <c r="C24" s="148" t="s">
        <v>85</v>
      </c>
      <c r="D24" s="148"/>
      <c r="E24" s="148"/>
      <c r="F24" s="148"/>
      <c r="G24" s="148"/>
      <c r="H24" s="148"/>
      <c r="I24" s="148"/>
      <c r="J24" s="149">
        <v>1</v>
      </c>
      <c r="K24" s="149"/>
      <c r="L24" s="149"/>
      <c r="M24" s="150" t="s">
        <v>86</v>
      </c>
      <c r="N24" s="150"/>
      <c r="O24" s="151">
        <v>15000</v>
      </c>
      <c r="P24" s="151"/>
      <c r="Q24" s="151"/>
      <c r="R24" s="152">
        <f>J24*O24</f>
        <v>15000</v>
      </c>
      <c r="S24" s="152" t="str">
        <f t="shared" si="0"/>
        <v/>
      </c>
      <c r="T24" s="152" t="str">
        <f t="shared" si="0"/>
        <v/>
      </c>
      <c r="U24" s="152" t="e">
        <f t="shared" si="0"/>
        <v>#VALUE!</v>
      </c>
      <c r="V24" s="152" t="str">
        <f t="shared" si="0"/>
        <v/>
      </c>
      <c r="W24" s="153" t="str">
        <f t="shared" si="0"/>
        <v/>
      </c>
      <c r="X24" s="266">
        <v>0.1</v>
      </c>
      <c r="Y24" s="26">
        <v>2</v>
      </c>
      <c r="Z24" s="26" t="s">
        <v>36</v>
      </c>
      <c r="AA24" s="26"/>
      <c r="AB24" s="26"/>
      <c r="AC24" s="26"/>
      <c r="AD24" s="26"/>
      <c r="AE24" s="26"/>
      <c r="AF24" s="26"/>
      <c r="AG24" s="28"/>
      <c r="AJ24" s="39" t="s">
        <v>70</v>
      </c>
      <c r="AM24" s="56"/>
      <c r="AN24" s="56"/>
      <c r="AO24" s="56"/>
      <c r="AP24" s="56"/>
      <c r="AQ24" s="56"/>
      <c r="AR24" s="56"/>
      <c r="AS24" s="56"/>
      <c r="AT24" s="56"/>
      <c r="AU24" s="56"/>
      <c r="AV24" s="56"/>
      <c r="AW24" s="56"/>
      <c r="AX24" s="56"/>
      <c r="AY24" s="56"/>
      <c r="AZ24" s="56"/>
      <c r="BA24" s="56"/>
      <c r="BB24" s="56"/>
      <c r="BC24" s="56"/>
      <c r="BD24" s="56"/>
    </row>
    <row r="25" spans="1:61" ht="16.5" customHeight="1">
      <c r="A25" s="146"/>
      <c r="B25" s="147"/>
      <c r="C25" s="148"/>
      <c r="D25" s="148"/>
      <c r="E25" s="148"/>
      <c r="F25" s="148"/>
      <c r="G25" s="148"/>
      <c r="H25" s="148"/>
      <c r="I25" s="148"/>
      <c r="J25" s="149"/>
      <c r="K25" s="149"/>
      <c r="L25" s="149"/>
      <c r="M25" s="150"/>
      <c r="N25" s="150"/>
      <c r="O25" s="151"/>
      <c r="P25" s="151"/>
      <c r="Q25" s="151"/>
      <c r="R25" s="152" t="str">
        <f t="shared" ref="R25:R29" si="1">IF(J25="","",ROUNDDOWN(J25*O25,0))</f>
        <v/>
      </c>
      <c r="S25" s="152" t="str">
        <f t="shared" si="0"/>
        <v/>
      </c>
      <c r="T25" s="152" t="str">
        <f t="shared" si="0"/>
        <v/>
      </c>
      <c r="U25" s="152" t="str">
        <f t="shared" si="0"/>
        <v/>
      </c>
      <c r="V25" s="152" t="str">
        <f t="shared" si="0"/>
        <v/>
      </c>
      <c r="W25" s="153" t="str">
        <f t="shared" si="0"/>
        <v/>
      </c>
      <c r="X25" s="266"/>
      <c r="Y25" s="26">
        <v>3</v>
      </c>
      <c r="Z25" s="26" t="s">
        <v>39</v>
      </c>
      <c r="AA25" s="26"/>
      <c r="AB25" s="26"/>
      <c r="AC25" s="26"/>
      <c r="AD25" s="26"/>
      <c r="AE25" s="26"/>
      <c r="AF25" s="26"/>
      <c r="AG25" s="28"/>
      <c r="AJ25" s="39" t="s">
        <v>71</v>
      </c>
      <c r="AM25" s="56"/>
      <c r="AN25" s="56"/>
      <c r="AO25" s="56"/>
      <c r="AP25" s="56"/>
      <c r="AQ25" s="56"/>
      <c r="AR25" s="56"/>
      <c r="AS25" s="56"/>
      <c r="AT25" s="56"/>
      <c r="AU25" s="56"/>
      <c r="AV25" s="56"/>
      <c r="AW25" s="56"/>
      <c r="AX25" s="56"/>
      <c r="AY25" s="56"/>
      <c r="AZ25" s="56"/>
      <c r="BA25" s="56"/>
      <c r="BB25" s="56"/>
      <c r="BC25" s="56"/>
      <c r="BD25" s="56"/>
    </row>
    <row r="26" spans="1:61" ht="16.5" customHeight="1">
      <c r="A26" s="146"/>
      <c r="B26" s="147"/>
      <c r="C26" s="148"/>
      <c r="D26" s="148"/>
      <c r="E26" s="148"/>
      <c r="F26" s="148"/>
      <c r="G26" s="148"/>
      <c r="H26" s="148"/>
      <c r="I26" s="148"/>
      <c r="J26" s="149"/>
      <c r="K26" s="149"/>
      <c r="L26" s="149"/>
      <c r="M26" s="150"/>
      <c r="N26" s="150"/>
      <c r="O26" s="151"/>
      <c r="P26" s="151"/>
      <c r="Q26" s="151"/>
      <c r="R26" s="152" t="str">
        <f t="shared" si="1"/>
        <v/>
      </c>
      <c r="S26" s="152" t="str">
        <f t="shared" si="0"/>
        <v/>
      </c>
      <c r="T26" s="152" t="str">
        <f t="shared" si="0"/>
        <v/>
      </c>
      <c r="U26" s="152" t="str">
        <f t="shared" si="0"/>
        <v/>
      </c>
      <c r="V26" s="152" t="str">
        <f t="shared" si="0"/>
        <v/>
      </c>
      <c r="W26" s="153" t="str">
        <f t="shared" si="0"/>
        <v/>
      </c>
      <c r="X26" s="266"/>
      <c r="Y26" s="26">
        <v>4</v>
      </c>
      <c r="Z26" s="26" t="s">
        <v>40</v>
      </c>
      <c r="AA26" s="26"/>
      <c r="AB26" s="26"/>
      <c r="AC26" s="26"/>
      <c r="AD26" s="26"/>
      <c r="AE26" s="26"/>
      <c r="AF26" s="26"/>
      <c r="AG26" s="28"/>
      <c r="AM26" s="56"/>
      <c r="AN26" s="56"/>
      <c r="AO26" s="56"/>
      <c r="AP26" s="56"/>
      <c r="AQ26" s="56"/>
      <c r="AR26" s="56"/>
      <c r="AS26" s="56"/>
      <c r="AT26" s="56"/>
      <c r="AU26" s="56"/>
      <c r="AV26" s="56"/>
      <c r="AW26" s="56"/>
      <c r="AX26" s="56"/>
      <c r="AY26" s="56"/>
      <c r="AZ26" s="56"/>
      <c r="BA26" s="56"/>
      <c r="BB26" s="56"/>
      <c r="BC26" s="56"/>
      <c r="BD26" s="56"/>
    </row>
    <row r="27" spans="1:61" ht="16.5" customHeight="1">
      <c r="A27" s="146"/>
      <c r="B27" s="147"/>
      <c r="C27" s="148"/>
      <c r="D27" s="148"/>
      <c r="E27" s="148"/>
      <c r="F27" s="148"/>
      <c r="G27" s="148"/>
      <c r="H27" s="148"/>
      <c r="I27" s="148"/>
      <c r="J27" s="149"/>
      <c r="K27" s="149"/>
      <c r="L27" s="149"/>
      <c r="M27" s="150"/>
      <c r="N27" s="150"/>
      <c r="O27" s="151"/>
      <c r="P27" s="151"/>
      <c r="Q27" s="151"/>
      <c r="R27" s="152" t="str">
        <f t="shared" si="1"/>
        <v/>
      </c>
      <c r="S27" s="152" t="str">
        <f t="shared" si="0"/>
        <v/>
      </c>
      <c r="T27" s="152" t="str">
        <f t="shared" si="0"/>
        <v/>
      </c>
      <c r="U27" s="152" t="str">
        <f t="shared" si="0"/>
        <v/>
      </c>
      <c r="V27" s="152" t="str">
        <f t="shared" si="0"/>
        <v/>
      </c>
      <c r="W27" s="153" t="str">
        <f t="shared" si="0"/>
        <v/>
      </c>
      <c r="X27" s="266"/>
      <c r="Y27" s="26"/>
      <c r="Z27" s="26" t="s">
        <v>41</v>
      </c>
      <c r="AA27" s="26"/>
      <c r="AB27" s="26"/>
      <c r="AC27" s="26"/>
      <c r="AD27" s="26"/>
      <c r="AE27" s="26"/>
      <c r="AF27" s="26"/>
      <c r="AG27" s="28"/>
      <c r="AM27" s="56"/>
      <c r="AN27" s="56"/>
      <c r="AO27" s="56"/>
      <c r="AP27" s="56"/>
      <c r="AQ27" s="56"/>
      <c r="AR27" s="56"/>
      <c r="AS27" s="56"/>
      <c r="AT27" s="56"/>
      <c r="AU27" s="56"/>
      <c r="AV27" s="56"/>
      <c r="AW27" s="56"/>
      <c r="AX27" s="56"/>
      <c r="AY27" s="56"/>
      <c r="AZ27" s="56"/>
      <c r="BA27" s="56"/>
      <c r="BB27" s="56"/>
      <c r="BC27" s="56"/>
      <c r="BD27" s="56"/>
    </row>
    <row r="28" spans="1:61" ht="16.5" customHeight="1">
      <c r="A28" s="146"/>
      <c r="B28" s="147"/>
      <c r="C28" s="148"/>
      <c r="D28" s="148"/>
      <c r="E28" s="148"/>
      <c r="F28" s="148"/>
      <c r="G28" s="148"/>
      <c r="H28" s="148"/>
      <c r="I28" s="148"/>
      <c r="J28" s="149"/>
      <c r="K28" s="149"/>
      <c r="L28" s="149"/>
      <c r="M28" s="150"/>
      <c r="N28" s="150"/>
      <c r="O28" s="151"/>
      <c r="P28" s="151"/>
      <c r="Q28" s="151"/>
      <c r="R28" s="152" t="str">
        <f t="shared" si="1"/>
        <v/>
      </c>
      <c r="S28" s="152" t="str">
        <f t="shared" si="0"/>
        <v/>
      </c>
      <c r="T28" s="152" t="str">
        <f t="shared" si="0"/>
        <v/>
      </c>
      <c r="U28" s="152" t="str">
        <f t="shared" si="0"/>
        <v/>
      </c>
      <c r="V28" s="152" t="str">
        <f t="shared" si="0"/>
        <v/>
      </c>
      <c r="W28" s="153" t="str">
        <f t="shared" si="0"/>
        <v/>
      </c>
      <c r="X28" s="266"/>
      <c r="Y28" s="26">
        <v>5</v>
      </c>
      <c r="Z28" s="26" t="s">
        <v>35</v>
      </c>
      <c r="AA28" s="26"/>
      <c r="AB28" s="26"/>
      <c r="AC28" s="26"/>
      <c r="AD28" s="26"/>
      <c r="AE28" s="26"/>
      <c r="AF28" s="26"/>
      <c r="AG28" s="28"/>
      <c r="AM28" s="56"/>
      <c r="AN28" s="56"/>
      <c r="AO28" s="56"/>
      <c r="AP28" s="56"/>
      <c r="AQ28" s="56"/>
      <c r="AR28" s="56"/>
      <c r="AS28" s="56"/>
      <c r="AT28" s="56"/>
      <c r="AU28" s="56"/>
      <c r="AV28" s="56"/>
      <c r="AW28" s="56"/>
      <c r="AX28" s="56"/>
      <c r="AY28" s="56"/>
      <c r="AZ28" s="56"/>
      <c r="BA28" s="56"/>
      <c r="BB28" s="56"/>
      <c r="BC28" s="56"/>
      <c r="BD28" s="56"/>
    </row>
    <row r="29" spans="1:61" ht="16.5" customHeight="1">
      <c r="A29" s="146"/>
      <c r="B29" s="147"/>
      <c r="C29" s="148"/>
      <c r="D29" s="148"/>
      <c r="E29" s="148"/>
      <c r="F29" s="148"/>
      <c r="G29" s="148"/>
      <c r="H29" s="148"/>
      <c r="I29" s="148"/>
      <c r="J29" s="149"/>
      <c r="K29" s="149"/>
      <c r="L29" s="149"/>
      <c r="M29" s="150"/>
      <c r="N29" s="150"/>
      <c r="O29" s="151"/>
      <c r="P29" s="151"/>
      <c r="Q29" s="151"/>
      <c r="R29" s="152" t="str">
        <f t="shared" si="1"/>
        <v/>
      </c>
      <c r="S29" s="152" t="str">
        <f t="shared" si="0"/>
        <v/>
      </c>
      <c r="T29" s="152" t="str">
        <f t="shared" si="0"/>
        <v/>
      </c>
      <c r="U29" s="152" t="str">
        <f t="shared" si="0"/>
        <v/>
      </c>
      <c r="V29" s="152" t="str">
        <f t="shared" si="0"/>
        <v/>
      </c>
      <c r="W29" s="153" t="str">
        <f t="shared" si="0"/>
        <v/>
      </c>
      <c r="X29" s="266"/>
      <c r="Y29" s="26">
        <v>6</v>
      </c>
      <c r="Z29" s="26" t="s">
        <v>37</v>
      </c>
      <c r="AA29" s="26"/>
      <c r="AB29" s="26"/>
      <c r="AC29" s="26"/>
      <c r="AD29" s="26"/>
      <c r="AE29" s="26"/>
      <c r="AF29" s="26"/>
      <c r="AG29" s="28"/>
    </row>
    <row r="30" spans="1:61" ht="16.5" customHeight="1">
      <c r="A30" s="156"/>
      <c r="B30" s="157"/>
      <c r="C30" s="158" t="s">
        <v>65</v>
      </c>
      <c r="D30" s="158"/>
      <c r="E30" s="158"/>
      <c r="F30" s="158"/>
      <c r="G30" s="158"/>
      <c r="H30" s="158"/>
      <c r="I30" s="158"/>
      <c r="J30" s="158"/>
      <c r="K30" s="158"/>
      <c r="L30" s="158"/>
      <c r="M30" s="158"/>
      <c r="N30" s="158"/>
      <c r="O30" s="159"/>
      <c r="P30" s="159"/>
      <c r="Q30" s="159"/>
      <c r="R30" s="159">
        <f>SUM(R22:R29)</f>
        <v>27000</v>
      </c>
      <c r="S30" s="159" t="str">
        <f t="shared" si="0"/>
        <v/>
      </c>
      <c r="T30" s="159" t="str">
        <f t="shared" si="0"/>
        <v/>
      </c>
      <c r="U30" s="159" t="e">
        <f t="shared" si="0"/>
        <v>#VALUE!</v>
      </c>
      <c r="V30" s="159" t="str">
        <f t="shared" si="0"/>
        <v/>
      </c>
      <c r="W30" s="169" t="str">
        <f t="shared" si="0"/>
        <v/>
      </c>
      <c r="X30" s="10"/>
      <c r="Y30" s="26">
        <v>7</v>
      </c>
      <c r="Z30" s="26" t="s">
        <v>38</v>
      </c>
      <c r="AA30" s="26"/>
      <c r="AB30" s="26"/>
      <c r="AC30" s="26"/>
      <c r="AD30" s="26"/>
      <c r="AE30" s="26"/>
      <c r="AF30" s="26"/>
      <c r="AG30" s="28"/>
    </row>
    <row r="31" spans="1:61" ht="16.5" customHeight="1">
      <c r="A31" s="156"/>
      <c r="B31" s="157"/>
      <c r="C31" s="158" t="s">
        <v>73</v>
      </c>
      <c r="D31" s="158"/>
      <c r="E31" s="158"/>
      <c r="F31" s="158"/>
      <c r="G31" s="158"/>
      <c r="H31" s="158"/>
      <c r="I31" s="158"/>
      <c r="J31" s="158"/>
      <c r="K31" s="158"/>
      <c r="L31" s="158"/>
      <c r="M31" s="158"/>
      <c r="N31" s="158"/>
      <c r="O31" s="159"/>
      <c r="P31" s="159"/>
      <c r="Q31" s="159"/>
      <c r="R31" s="160">
        <f>SUMIF(X22:X29,"=8%",R22:W29)*0.08</f>
        <v>0</v>
      </c>
      <c r="S31" s="160"/>
      <c r="T31" s="160"/>
      <c r="U31" s="160"/>
      <c r="V31" s="160"/>
      <c r="W31" s="161"/>
      <c r="X31" s="6"/>
      <c r="Y31" s="26"/>
      <c r="Z31" s="26"/>
      <c r="AA31" s="26"/>
      <c r="AB31" s="26"/>
      <c r="AC31" s="26"/>
      <c r="AD31" s="26"/>
      <c r="AE31" s="26"/>
      <c r="AF31" s="26"/>
      <c r="AG31" s="28"/>
      <c r="AM31" s="56"/>
      <c r="AN31" s="56"/>
      <c r="AO31" s="56"/>
      <c r="AP31" s="56"/>
      <c r="AQ31" s="56"/>
      <c r="AR31" s="56"/>
    </row>
    <row r="32" spans="1:61" ht="16.5" customHeight="1">
      <c r="A32" s="156"/>
      <c r="B32" s="157"/>
      <c r="C32" s="158" t="s">
        <v>75</v>
      </c>
      <c r="D32" s="158"/>
      <c r="E32" s="158"/>
      <c r="F32" s="158"/>
      <c r="G32" s="158"/>
      <c r="H32" s="158"/>
      <c r="I32" s="158"/>
      <c r="J32" s="158"/>
      <c r="K32" s="158"/>
      <c r="L32" s="158"/>
      <c r="M32" s="158"/>
      <c r="N32" s="158"/>
      <c r="O32" s="159"/>
      <c r="P32" s="159"/>
      <c r="Q32" s="159"/>
      <c r="R32" s="160">
        <f>SUMIF(X23:X30,"=8％（軽）",R23:W30)*0.08</f>
        <v>0</v>
      </c>
      <c r="S32" s="160"/>
      <c r="T32" s="160"/>
      <c r="U32" s="160"/>
      <c r="V32" s="160"/>
      <c r="W32" s="161"/>
      <c r="X32" s="6"/>
      <c r="Y32" s="26"/>
      <c r="Z32" s="26"/>
      <c r="AA32" s="26"/>
      <c r="AB32" s="26"/>
      <c r="AC32" s="26"/>
      <c r="AD32" s="26"/>
      <c r="AE32" s="26"/>
      <c r="AF32" s="26"/>
      <c r="AG32" s="28"/>
      <c r="AM32" s="56"/>
      <c r="AN32" s="56"/>
      <c r="AO32" s="56"/>
      <c r="AP32" s="56"/>
      <c r="AQ32" s="56"/>
      <c r="AR32" s="56"/>
    </row>
    <row r="33" spans="1:44" ht="16.5" customHeight="1">
      <c r="A33" s="156"/>
      <c r="B33" s="157"/>
      <c r="C33" s="158" t="s">
        <v>74</v>
      </c>
      <c r="D33" s="158"/>
      <c r="E33" s="158"/>
      <c r="F33" s="158"/>
      <c r="G33" s="158"/>
      <c r="H33" s="158"/>
      <c r="I33" s="158"/>
      <c r="J33" s="158"/>
      <c r="K33" s="158"/>
      <c r="L33" s="158"/>
      <c r="M33" s="158"/>
      <c r="N33" s="158"/>
      <c r="O33" s="159"/>
      <c r="P33" s="159"/>
      <c r="Q33" s="159"/>
      <c r="R33" s="160">
        <f>SUMIF(X22:X29,"=10%",R22:W29)*0.1</f>
        <v>2700</v>
      </c>
      <c r="S33" s="160"/>
      <c r="T33" s="160"/>
      <c r="U33" s="160"/>
      <c r="V33" s="160"/>
      <c r="W33" s="161"/>
      <c r="X33" s="9"/>
      <c r="Y33" s="26"/>
      <c r="Z33" s="26"/>
      <c r="AA33" s="26"/>
      <c r="AB33" s="26"/>
      <c r="AC33" s="26"/>
      <c r="AD33" s="26"/>
      <c r="AE33" s="26"/>
      <c r="AF33" s="26"/>
      <c r="AG33" s="28"/>
      <c r="AM33" s="56"/>
      <c r="AN33" s="56"/>
      <c r="AO33" s="56"/>
      <c r="AP33" s="56"/>
      <c r="AQ33" s="56"/>
      <c r="AR33" s="56"/>
    </row>
    <row r="34" spans="1:44" ht="16.5" customHeight="1" thickBot="1">
      <c r="A34" s="163"/>
      <c r="B34" s="164"/>
      <c r="C34" s="165" t="s">
        <v>30</v>
      </c>
      <c r="D34" s="165"/>
      <c r="E34" s="165"/>
      <c r="F34" s="165"/>
      <c r="G34" s="165"/>
      <c r="H34" s="165"/>
      <c r="I34" s="165"/>
      <c r="J34" s="165"/>
      <c r="K34" s="165"/>
      <c r="L34" s="165"/>
      <c r="M34" s="165"/>
      <c r="N34" s="165"/>
      <c r="O34" s="166"/>
      <c r="P34" s="166"/>
      <c r="Q34" s="166"/>
      <c r="R34" s="167">
        <f>SUM(R30:R33)</f>
        <v>29700</v>
      </c>
      <c r="S34" s="167"/>
      <c r="T34" s="167"/>
      <c r="U34" s="167"/>
      <c r="V34" s="167"/>
      <c r="W34" s="168"/>
      <c r="X34" s="7"/>
      <c r="Y34" s="26"/>
      <c r="Z34" s="26"/>
      <c r="AA34" s="26"/>
      <c r="AB34" s="26"/>
      <c r="AC34" s="26"/>
      <c r="AD34" s="26"/>
      <c r="AE34" s="26"/>
      <c r="AF34" s="26"/>
      <c r="AG34" s="28"/>
      <c r="AM34" s="56"/>
      <c r="AN34" s="56"/>
      <c r="AO34" s="56"/>
      <c r="AP34" s="56"/>
      <c r="AQ34" s="56"/>
      <c r="AR34" s="56"/>
    </row>
    <row r="36" spans="1:44" ht="16.5" customHeight="1">
      <c r="AD36" s="42"/>
    </row>
    <row r="37" spans="1:44" ht="16.5" customHeight="1">
      <c r="AD37" s="43"/>
    </row>
    <row r="38" spans="1:44" ht="16.5" customHeight="1">
      <c r="AD38" s="43"/>
    </row>
    <row r="39" spans="1:44" ht="16.5" customHeight="1">
      <c r="AD39" s="43"/>
    </row>
    <row r="40" spans="1:44" ht="16.5" customHeight="1">
      <c r="AD40" s="43"/>
    </row>
    <row r="41" spans="1:44" ht="16.5" customHeight="1">
      <c r="AD41" s="43"/>
    </row>
    <row r="42" spans="1:44" ht="16.5" customHeight="1">
      <c r="AD42" s="43"/>
    </row>
    <row r="43" spans="1:44" ht="16.5" customHeight="1">
      <c r="AD43" s="43"/>
    </row>
    <row r="44" spans="1:44" ht="16.5" customHeight="1">
      <c r="AD44" s="43"/>
    </row>
  </sheetData>
  <mergeCells count="198">
    <mergeCell ref="A2:I3"/>
    <mergeCell ref="M33:N33"/>
    <mergeCell ref="O33:Q33"/>
    <mergeCell ref="R33:W33"/>
    <mergeCell ref="A34:B34"/>
    <mergeCell ref="C34:I34"/>
    <mergeCell ref="J34:L34"/>
    <mergeCell ref="M34:N34"/>
    <mergeCell ref="O34:Q34"/>
    <mergeCell ref="R34:W34"/>
    <mergeCell ref="A30:B30"/>
    <mergeCell ref="C30:I30"/>
    <mergeCell ref="J30:L30"/>
    <mergeCell ref="M30:N30"/>
    <mergeCell ref="O30:Q30"/>
    <mergeCell ref="R30:W30"/>
    <mergeCell ref="A29:B29"/>
    <mergeCell ref="C29:I29"/>
    <mergeCell ref="J29:L29"/>
    <mergeCell ref="M29:N29"/>
    <mergeCell ref="O29:Q29"/>
    <mergeCell ref="R29:W29"/>
    <mergeCell ref="R28:W28"/>
    <mergeCell ref="A28:B28"/>
    <mergeCell ref="AM31:AR34"/>
    <mergeCell ref="A32:B32"/>
    <mergeCell ref="C32:I32"/>
    <mergeCell ref="J32:L32"/>
    <mergeCell ref="M32:N32"/>
    <mergeCell ref="O32:Q32"/>
    <mergeCell ref="R32:W32"/>
    <mergeCell ref="A33:B33"/>
    <mergeCell ref="C33:I33"/>
    <mergeCell ref="J33:L33"/>
    <mergeCell ref="A31:B31"/>
    <mergeCell ref="C31:I31"/>
    <mergeCell ref="J31:L31"/>
    <mergeCell ref="M31:N31"/>
    <mergeCell ref="O31:Q31"/>
    <mergeCell ref="R31:W31"/>
    <mergeCell ref="AM28:AR28"/>
    <mergeCell ref="AS28:AT28"/>
    <mergeCell ref="AU28:AW28"/>
    <mergeCell ref="AX28:BA28"/>
    <mergeCell ref="BB28:BD28"/>
    <mergeCell ref="AM27:AR27"/>
    <mergeCell ref="AS27:AT27"/>
    <mergeCell ref="AU27:AW27"/>
    <mergeCell ref="AX27:BA27"/>
    <mergeCell ref="BB27:BD27"/>
    <mergeCell ref="C28:I28"/>
    <mergeCell ref="J28:L28"/>
    <mergeCell ref="M28:N28"/>
    <mergeCell ref="O28:Q28"/>
    <mergeCell ref="A27:B27"/>
    <mergeCell ref="C27:I27"/>
    <mergeCell ref="J27:L27"/>
    <mergeCell ref="M27:N27"/>
    <mergeCell ref="O27:Q27"/>
    <mergeCell ref="R27:W27"/>
    <mergeCell ref="R26:W26"/>
    <mergeCell ref="AM26:AR26"/>
    <mergeCell ref="AS26:AT26"/>
    <mergeCell ref="AU26:AW26"/>
    <mergeCell ref="AX26:BA26"/>
    <mergeCell ref="BB26:BD26"/>
    <mergeCell ref="AM25:AR25"/>
    <mergeCell ref="AS25:AT25"/>
    <mergeCell ref="AU25:AW25"/>
    <mergeCell ref="AX25:BA25"/>
    <mergeCell ref="BB25:BD25"/>
    <mergeCell ref="A26:B26"/>
    <mergeCell ref="C26:I26"/>
    <mergeCell ref="J26:L26"/>
    <mergeCell ref="M26:N26"/>
    <mergeCell ref="O26:Q26"/>
    <mergeCell ref="AS24:AT24"/>
    <mergeCell ref="AU24:AW24"/>
    <mergeCell ref="AX24:BA24"/>
    <mergeCell ref="BB24:BD24"/>
    <mergeCell ref="A25:B25"/>
    <mergeCell ref="C25:I25"/>
    <mergeCell ref="J25:L25"/>
    <mergeCell ref="M25:N25"/>
    <mergeCell ref="O25:Q25"/>
    <mergeCell ref="R25:W25"/>
    <mergeCell ref="AX23:BA23"/>
    <mergeCell ref="BB23:BD23"/>
    <mergeCell ref="A24:B24"/>
    <mergeCell ref="C24:I24"/>
    <mergeCell ref="J24:L24"/>
    <mergeCell ref="M24:N24"/>
    <mergeCell ref="O24:Q24"/>
    <mergeCell ref="R24:W24"/>
    <mergeCell ref="AM24:AR24"/>
    <mergeCell ref="A23:B23"/>
    <mergeCell ref="C23:I23"/>
    <mergeCell ref="J23:L23"/>
    <mergeCell ref="M23:N23"/>
    <mergeCell ref="O23:Q23"/>
    <mergeCell ref="R23:W23"/>
    <mergeCell ref="AM23:AR23"/>
    <mergeCell ref="AS23:AT23"/>
    <mergeCell ref="AU23:AW23"/>
    <mergeCell ref="BB21:BD21"/>
    <mergeCell ref="A22:B22"/>
    <mergeCell ref="C22:I22"/>
    <mergeCell ref="J22:L22"/>
    <mergeCell ref="M22:N22"/>
    <mergeCell ref="O22:Q22"/>
    <mergeCell ref="R22:W22"/>
    <mergeCell ref="AM22:AR22"/>
    <mergeCell ref="AS22:AT22"/>
    <mergeCell ref="AU22:AW22"/>
    <mergeCell ref="R21:W21"/>
    <mergeCell ref="Z21:AE21"/>
    <mergeCell ref="AM21:AR21"/>
    <mergeCell ref="AS21:AT21"/>
    <mergeCell ref="AU21:AW21"/>
    <mergeCell ref="AX21:BA21"/>
    <mergeCell ref="AX22:BA22"/>
    <mergeCell ref="BB22:BD22"/>
    <mergeCell ref="A19:E19"/>
    <mergeCell ref="K19:M19"/>
    <mergeCell ref="N19:R19"/>
    <mergeCell ref="S19:W19"/>
    <mergeCell ref="Y19:AF19"/>
    <mergeCell ref="A21:B21"/>
    <mergeCell ref="C21:I21"/>
    <mergeCell ref="J21:L21"/>
    <mergeCell ref="M21:N21"/>
    <mergeCell ref="O21:Q21"/>
    <mergeCell ref="K17:M17"/>
    <mergeCell ref="N17:R17"/>
    <mergeCell ref="S17:W17"/>
    <mergeCell ref="Y17:AF17"/>
    <mergeCell ref="K18:M18"/>
    <mergeCell ref="N18:R18"/>
    <mergeCell ref="S18:W18"/>
    <mergeCell ref="Y18:AF18"/>
    <mergeCell ref="S15:W15"/>
    <mergeCell ref="Y15:AF15"/>
    <mergeCell ref="K16:M16"/>
    <mergeCell ref="N16:R16"/>
    <mergeCell ref="S16:W16"/>
    <mergeCell ref="Y16:AF16"/>
    <mergeCell ref="W12:X12"/>
    <mergeCell ref="Y12:AF12"/>
    <mergeCell ref="A14:B15"/>
    <mergeCell ref="C14:I15"/>
    <mergeCell ref="K14:M14"/>
    <mergeCell ref="N14:R14"/>
    <mergeCell ref="S14:W14"/>
    <mergeCell ref="Y14:AF14"/>
    <mergeCell ref="K15:M15"/>
    <mergeCell ref="N15:R15"/>
    <mergeCell ref="A13:E13"/>
    <mergeCell ref="AB10:AF10"/>
    <mergeCell ref="AM10:AP11"/>
    <mergeCell ref="AQ10:AV11"/>
    <mergeCell ref="A11:C11"/>
    <mergeCell ref="E11:H11"/>
    <mergeCell ref="W11:X11"/>
    <mergeCell ref="Y11:AF11"/>
    <mergeCell ref="A10:C10"/>
    <mergeCell ref="D10:J10"/>
    <mergeCell ref="M10:O10"/>
    <mergeCell ref="R10:T10"/>
    <mergeCell ref="W10:Y10"/>
    <mergeCell ref="Z10:AA10"/>
    <mergeCell ref="A5:I6"/>
    <mergeCell ref="L5:U5"/>
    <mergeCell ref="W5:X6"/>
    <mergeCell ref="Y5:AD5"/>
    <mergeCell ref="AE5:AF5"/>
    <mergeCell ref="Y6:AD6"/>
    <mergeCell ref="AE6:AF8"/>
    <mergeCell ref="AM6:AP7"/>
    <mergeCell ref="AQ6:AV7"/>
    <mergeCell ref="W7:X7"/>
    <mergeCell ref="Y7:AD7"/>
    <mergeCell ref="W8:X8"/>
    <mergeCell ref="Y8:AD8"/>
    <mergeCell ref="Z1:AF1"/>
    <mergeCell ref="L2:U4"/>
    <mergeCell ref="X2:Y2"/>
    <mergeCell ref="W3:Y3"/>
    <mergeCell ref="Z3:AF3"/>
    <mergeCell ref="AM4:AP5"/>
    <mergeCell ref="AM8:AP9"/>
    <mergeCell ref="AQ8:AV9"/>
    <mergeCell ref="AQ4:AV5"/>
    <mergeCell ref="M9:O9"/>
    <mergeCell ref="R9:T9"/>
    <mergeCell ref="W9:X9"/>
    <mergeCell ref="Y9:AA9"/>
    <mergeCell ref="AB9:AC9"/>
    <mergeCell ref="AD9:AF9"/>
  </mergeCells>
  <phoneticPr fontId="3"/>
  <conditionalFormatting sqref="O22:Q29">
    <cfRule type="expression" priority="3">
      <formula>J22=1</formula>
    </cfRule>
    <cfRule type="expression" priority="5">
      <formula>$O$22=1</formula>
    </cfRule>
  </conditionalFormatting>
  <conditionalFormatting sqref="O24:Q24">
    <cfRule type="expression" dxfId="28" priority="2">
      <formula>$J$24=1</formula>
    </cfRule>
  </conditionalFormatting>
  <dataValidations count="2">
    <dataValidation type="list" allowBlank="1" showInputMessage="1" showErrorMessage="1" sqref="X21" xr:uid="{3B36F363-E77E-456E-9FF4-D6E5358D3C5B}">
      <formula1>"※"</formula1>
    </dataValidation>
    <dataValidation type="list" allowBlank="1" showInputMessage="1" showErrorMessage="1" sqref="X22:X29" xr:uid="{E4D3E261-C9DF-4307-A7FD-DDE21CC32F1F}">
      <formula1>$AJ$21:$AJ$25</formula1>
    </dataValidation>
  </dataValidations>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DF23BEB-FF4F-47EF-B9DE-F843D48D341B}">
          <x14:formula1>
            <xm:f>プルダウンリスト!$B$1:$B$20</xm:f>
          </x14:formula1>
          <xm:sqref>E11:H11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0074-741F-4A99-97AA-50A8067DC4DD}">
  <sheetPr>
    <tabColor rgb="FFFFFF00"/>
  </sheetPr>
  <dimension ref="A1:BI44"/>
  <sheetViews>
    <sheetView showZeros="0" view="pageBreakPreview" zoomScaleNormal="100" zoomScaleSheetLayoutView="100" workbookViewId="0">
      <selection activeCell="O21" sqref="O21:Q21"/>
    </sheetView>
  </sheetViews>
  <sheetFormatPr defaultColWidth="3.875" defaultRowHeight="16.5" customHeight="1"/>
  <cols>
    <col min="25" max="25" width="4" customWidth="1"/>
    <col min="36" max="36" width="5" bestFit="1" customWidth="1"/>
    <col min="57" max="57" width="6.5" bestFit="1" customWidth="1"/>
    <col min="62" max="62" width="5" bestFit="1" customWidth="1"/>
  </cols>
  <sheetData>
    <row r="1" spans="1:49" ht="16.5" customHeight="1">
      <c r="Z1" s="49" t="s">
        <v>0</v>
      </c>
      <c r="AA1" s="49"/>
      <c r="AB1" s="49"/>
      <c r="AC1" s="49"/>
      <c r="AD1" s="49"/>
      <c r="AE1" s="49"/>
      <c r="AF1" s="49"/>
      <c r="AI1" s="11"/>
      <c r="AJ1" s="12"/>
      <c r="AK1" s="12"/>
      <c r="AL1" s="12"/>
      <c r="AM1" s="12"/>
      <c r="AN1" s="12"/>
      <c r="AO1" s="12"/>
      <c r="AP1" s="12"/>
      <c r="AQ1" s="12"/>
      <c r="AR1" s="12"/>
      <c r="AW1" s="13"/>
    </row>
    <row r="2" spans="1:49" ht="16.5" customHeight="1">
      <c r="L2" s="50" t="s">
        <v>4</v>
      </c>
      <c r="M2" s="50"/>
      <c r="N2" s="50"/>
      <c r="O2" s="50"/>
      <c r="P2" s="50"/>
      <c r="Q2" s="50"/>
      <c r="R2" s="50"/>
      <c r="S2" s="50"/>
      <c r="T2" s="50"/>
      <c r="U2" s="50"/>
      <c r="X2" s="52"/>
      <c r="Y2" s="52"/>
      <c r="Z2" t="s">
        <v>1</v>
      </c>
      <c r="AA2" s="8"/>
      <c r="AB2" t="s">
        <v>2</v>
      </c>
      <c r="AC2" s="8"/>
      <c r="AD2" t="s">
        <v>59</v>
      </c>
    </row>
    <row r="3" spans="1:49" ht="16.5" customHeight="1">
      <c r="L3" s="50"/>
      <c r="M3" s="50"/>
      <c r="N3" s="50"/>
      <c r="O3" s="50"/>
      <c r="P3" s="50"/>
      <c r="Q3" s="50"/>
      <c r="R3" s="50"/>
      <c r="S3" s="50"/>
      <c r="T3" s="50"/>
      <c r="U3" s="50"/>
      <c r="W3" s="53" t="s">
        <v>72</v>
      </c>
      <c r="X3" s="53"/>
      <c r="Y3" s="53"/>
      <c r="Z3" s="183"/>
      <c r="AA3" s="184"/>
      <c r="AB3" s="184"/>
      <c r="AC3" s="184"/>
      <c r="AD3" s="184"/>
      <c r="AE3" s="184"/>
      <c r="AF3" s="184"/>
      <c r="AL3" s="11"/>
    </row>
    <row r="4" spans="1:49" ht="16.5" customHeight="1" thickBot="1">
      <c r="L4" s="51"/>
      <c r="M4" s="51"/>
      <c r="N4" s="51"/>
      <c r="O4" s="51"/>
      <c r="P4" s="51"/>
      <c r="Q4" s="51"/>
      <c r="R4" s="51"/>
      <c r="S4" s="51"/>
      <c r="T4" s="51"/>
      <c r="U4" s="51"/>
      <c r="W4" s="4" t="s">
        <v>12</v>
      </c>
      <c r="X4" s="3"/>
      <c r="Y4" s="3"/>
      <c r="AM4" s="56"/>
      <c r="AN4" s="56"/>
      <c r="AO4" s="56"/>
      <c r="AP4" s="56"/>
      <c r="AQ4" s="187"/>
      <c r="AR4" s="187"/>
      <c r="AS4" s="187"/>
      <c r="AT4" s="187"/>
      <c r="AU4" s="187"/>
      <c r="AV4" s="187"/>
    </row>
    <row r="5" spans="1:49" ht="16.5" customHeight="1" thickTop="1">
      <c r="A5" s="67" t="s">
        <v>43</v>
      </c>
      <c r="B5" s="67"/>
      <c r="C5" s="67"/>
      <c r="D5" s="67"/>
      <c r="E5" s="67"/>
      <c r="F5" s="67"/>
      <c r="G5" s="67"/>
      <c r="H5" s="67"/>
      <c r="I5" s="67"/>
      <c r="J5" s="1"/>
      <c r="K5" s="1"/>
      <c r="L5" s="69" t="s">
        <v>5</v>
      </c>
      <c r="M5" s="70"/>
      <c r="N5" s="70"/>
      <c r="O5" s="70"/>
      <c r="P5" s="70"/>
      <c r="Q5" s="70"/>
      <c r="R5" s="70"/>
      <c r="S5" s="70"/>
      <c r="T5" s="70"/>
      <c r="U5" s="70"/>
      <c r="V5" s="2"/>
      <c r="W5" s="71" t="s">
        <v>55</v>
      </c>
      <c r="X5" s="72"/>
      <c r="Y5" s="75"/>
      <c r="Z5" s="76"/>
      <c r="AA5" s="76"/>
      <c r="AB5" s="76"/>
      <c r="AC5" s="76"/>
      <c r="AD5" s="77"/>
      <c r="AE5" s="78" t="s">
        <v>50</v>
      </c>
      <c r="AF5" s="79"/>
      <c r="AM5" s="56"/>
      <c r="AN5" s="56"/>
      <c r="AO5" s="56"/>
      <c r="AP5" s="56"/>
      <c r="AQ5" s="187"/>
      <c r="AR5" s="187"/>
      <c r="AS5" s="187"/>
      <c r="AT5" s="187"/>
      <c r="AU5" s="187"/>
      <c r="AV5" s="187"/>
    </row>
    <row r="6" spans="1:49" ht="16.5" customHeight="1">
      <c r="A6" s="68"/>
      <c r="B6" s="68"/>
      <c r="C6" s="68"/>
      <c r="D6" s="68"/>
      <c r="E6" s="68"/>
      <c r="F6" s="68"/>
      <c r="G6" s="68"/>
      <c r="H6" s="68"/>
      <c r="I6" s="68"/>
      <c r="J6" s="1"/>
      <c r="K6" s="1"/>
      <c r="V6" s="2"/>
      <c r="W6" s="73"/>
      <c r="X6" s="74"/>
      <c r="Y6" s="80"/>
      <c r="Z6" s="81"/>
      <c r="AA6" s="81"/>
      <c r="AB6" s="81"/>
      <c r="AC6" s="81"/>
      <c r="AD6" s="82"/>
      <c r="AE6" s="83"/>
      <c r="AF6" s="84"/>
      <c r="AM6" s="56"/>
      <c r="AN6" s="56"/>
      <c r="AO6" s="56"/>
      <c r="AP6" s="56"/>
      <c r="AQ6" s="57"/>
      <c r="AR6" s="57"/>
      <c r="AS6" s="57"/>
      <c r="AT6" s="57"/>
      <c r="AU6" s="57"/>
      <c r="AV6" s="57"/>
    </row>
    <row r="7" spans="1:49" ht="16.5" customHeight="1">
      <c r="B7" s="4" t="s">
        <v>44</v>
      </c>
      <c r="W7" s="73" t="s">
        <v>56</v>
      </c>
      <c r="X7" s="74"/>
      <c r="Y7" s="80"/>
      <c r="Z7" s="81"/>
      <c r="AA7" s="81"/>
      <c r="AB7" s="81"/>
      <c r="AC7" s="81"/>
      <c r="AD7" s="82"/>
      <c r="AE7" s="85"/>
      <c r="AF7" s="86"/>
      <c r="AM7" s="56"/>
      <c r="AN7" s="56"/>
      <c r="AO7" s="56"/>
      <c r="AP7" s="56"/>
      <c r="AQ7" s="57"/>
      <c r="AR7" s="57"/>
      <c r="AS7" s="57"/>
      <c r="AT7" s="57"/>
      <c r="AU7" s="57"/>
      <c r="AV7" s="57"/>
    </row>
    <row r="8" spans="1:49" ht="16.5" customHeight="1">
      <c r="B8" s="4"/>
      <c r="W8" s="89" t="s">
        <v>57</v>
      </c>
      <c r="X8" s="90"/>
      <c r="Y8" s="91"/>
      <c r="Z8" s="92"/>
      <c r="AA8" s="92"/>
      <c r="AB8" s="92"/>
      <c r="AC8" s="92"/>
      <c r="AD8" s="93"/>
      <c r="AE8" s="87"/>
      <c r="AF8" s="88"/>
      <c r="AM8" s="56"/>
      <c r="AN8" s="56"/>
      <c r="AO8" s="56"/>
      <c r="AP8" s="56"/>
      <c r="AQ8" s="57"/>
      <c r="AR8" s="57"/>
      <c r="AS8" s="57"/>
      <c r="AT8" s="57"/>
      <c r="AU8" s="57"/>
      <c r="AV8" s="57"/>
    </row>
    <row r="9" spans="1:49" ht="16.5" customHeight="1">
      <c r="D9" s="185"/>
      <c r="E9" s="185"/>
      <c r="F9" s="185"/>
      <c r="G9" s="185"/>
      <c r="H9" s="185"/>
      <c r="I9" s="185"/>
      <c r="J9" s="185"/>
      <c r="M9" s="58" t="s">
        <v>10</v>
      </c>
      <c r="N9" s="59"/>
      <c r="O9" s="59"/>
      <c r="R9" s="59" t="s">
        <v>11</v>
      </c>
      <c r="S9" s="59"/>
      <c r="T9" s="59"/>
      <c r="W9" s="60" t="s">
        <v>51</v>
      </c>
      <c r="X9" s="61"/>
      <c r="Y9" s="62"/>
      <c r="Z9" s="62"/>
      <c r="AA9" s="62"/>
      <c r="AB9" s="63" t="s">
        <v>58</v>
      </c>
      <c r="AC9" s="64"/>
      <c r="AD9" s="65"/>
      <c r="AE9" s="65"/>
      <c r="AF9" s="66"/>
      <c r="AM9" s="56"/>
      <c r="AN9" s="56"/>
      <c r="AO9" s="56"/>
      <c r="AP9" s="56"/>
      <c r="AQ9" s="57"/>
      <c r="AR9" s="57"/>
      <c r="AS9" s="57"/>
      <c r="AT9" s="57"/>
      <c r="AU9" s="57"/>
      <c r="AV9" s="57"/>
    </row>
    <row r="10" spans="1:49" ht="16.5" customHeight="1">
      <c r="A10" s="99" t="s">
        <v>6</v>
      </c>
      <c r="B10" s="99"/>
      <c r="C10" s="99"/>
      <c r="D10" s="186"/>
      <c r="E10" s="186"/>
      <c r="F10" s="186"/>
      <c r="G10" s="186"/>
      <c r="H10" s="186"/>
      <c r="I10" s="186"/>
      <c r="J10" s="186"/>
      <c r="K10" s="14"/>
      <c r="L10" s="15" t="s">
        <v>8</v>
      </c>
      <c r="M10" s="178"/>
      <c r="N10" s="178"/>
      <c r="O10" s="178"/>
      <c r="P10" s="16" t="s">
        <v>66</v>
      </c>
      <c r="Q10" s="15" t="s">
        <v>8</v>
      </c>
      <c r="R10" s="102"/>
      <c r="S10" s="102"/>
      <c r="T10" s="102"/>
      <c r="U10" s="17" t="s">
        <v>66</v>
      </c>
      <c r="W10" s="103" t="s">
        <v>93</v>
      </c>
      <c r="X10" s="65"/>
      <c r="Y10" s="65"/>
      <c r="Z10" s="53" t="s">
        <v>52</v>
      </c>
      <c r="AA10" s="53"/>
      <c r="AB10" s="94"/>
      <c r="AC10" s="65"/>
      <c r="AD10" s="65"/>
      <c r="AE10" s="65"/>
      <c r="AF10" s="66"/>
      <c r="AM10" s="56"/>
      <c r="AN10" s="56"/>
      <c r="AO10" s="56"/>
      <c r="AP10" s="56"/>
      <c r="AQ10" s="57"/>
      <c r="AR10" s="57"/>
      <c r="AS10" s="57"/>
      <c r="AT10" s="57"/>
      <c r="AU10" s="57"/>
      <c r="AV10" s="57"/>
    </row>
    <row r="11" spans="1:49" ht="16.5" customHeight="1">
      <c r="A11" s="95" t="s">
        <v>7</v>
      </c>
      <c r="B11" s="95"/>
      <c r="C11" s="95"/>
      <c r="D11" s="15" t="s">
        <v>8</v>
      </c>
      <c r="E11" s="188"/>
      <c r="F11" s="188"/>
      <c r="G11" s="188"/>
      <c r="H11" s="188"/>
      <c r="I11" s="16" t="s">
        <v>9</v>
      </c>
      <c r="J11" s="14"/>
      <c r="K11" s="14"/>
      <c r="L11" s="14"/>
      <c r="M11" s="14"/>
      <c r="N11" s="14"/>
      <c r="O11" s="14"/>
      <c r="P11" s="14"/>
      <c r="Q11" s="14"/>
      <c r="R11" s="14"/>
      <c r="S11" s="14"/>
      <c r="T11" s="14"/>
      <c r="W11" s="97" t="s">
        <v>53</v>
      </c>
      <c r="X11" s="98"/>
      <c r="Y11" s="179"/>
      <c r="Z11" s="179"/>
      <c r="AA11" s="179"/>
      <c r="AB11" s="179"/>
      <c r="AC11" s="179"/>
      <c r="AD11" s="179"/>
      <c r="AE11" s="179"/>
      <c r="AF11" s="180"/>
      <c r="AM11" s="56"/>
      <c r="AN11" s="56"/>
      <c r="AO11" s="56"/>
      <c r="AP11" s="56"/>
      <c r="AQ11" s="57"/>
      <c r="AR11" s="57"/>
      <c r="AS11" s="57"/>
      <c r="AT11" s="57"/>
      <c r="AU11" s="57"/>
      <c r="AV11" s="57"/>
    </row>
    <row r="12" spans="1:49" ht="16.5" customHeight="1" thickBot="1">
      <c r="W12" s="104" t="s">
        <v>54</v>
      </c>
      <c r="X12" s="105"/>
      <c r="Y12" s="181"/>
      <c r="Z12" s="181"/>
      <c r="AA12" s="181"/>
      <c r="AB12" s="181"/>
      <c r="AC12" s="181"/>
      <c r="AD12" s="181"/>
      <c r="AE12" s="181"/>
      <c r="AF12" s="182"/>
    </row>
    <row r="13" spans="1:49" ht="16.5" customHeight="1" thickBot="1">
      <c r="A13" s="125" t="s">
        <v>119</v>
      </c>
      <c r="B13" s="125"/>
      <c r="C13" s="125"/>
      <c r="D13" s="125"/>
      <c r="E13" s="125"/>
      <c r="W13" s="19"/>
      <c r="X13" s="19"/>
      <c r="Y13" s="20"/>
      <c r="Z13" s="3"/>
      <c r="AA13" s="3"/>
      <c r="AB13" s="3"/>
      <c r="AC13" s="3"/>
      <c r="AD13" s="3"/>
      <c r="AE13" s="3"/>
      <c r="AF13" s="3"/>
    </row>
    <row r="14" spans="1:49" ht="16.5" customHeight="1">
      <c r="A14" s="108" t="s">
        <v>13</v>
      </c>
      <c r="B14" s="109"/>
      <c r="C14" s="112">
        <f>N18+S18</f>
        <v>0</v>
      </c>
      <c r="D14" s="112"/>
      <c r="E14" s="112"/>
      <c r="F14" s="112"/>
      <c r="G14" s="112"/>
      <c r="H14" s="112"/>
      <c r="I14" s="113"/>
      <c r="K14" s="116" t="s">
        <v>22</v>
      </c>
      <c r="L14" s="117"/>
      <c r="M14" s="117"/>
      <c r="N14" s="118" t="s">
        <v>23</v>
      </c>
      <c r="O14" s="78"/>
      <c r="P14" s="78"/>
      <c r="Q14" s="78"/>
      <c r="R14" s="78"/>
      <c r="S14" s="78" t="s">
        <v>24</v>
      </c>
      <c r="T14" s="78"/>
      <c r="U14" s="78"/>
      <c r="V14" s="78"/>
      <c r="W14" s="79"/>
      <c r="X14" s="21" t="s">
        <v>20</v>
      </c>
      <c r="Y14" s="119" t="s">
        <v>21</v>
      </c>
      <c r="Z14" s="120"/>
      <c r="AA14" s="120"/>
      <c r="AB14" s="120"/>
      <c r="AC14" s="120"/>
      <c r="AD14" s="120"/>
      <c r="AE14" s="120"/>
      <c r="AF14" s="121"/>
      <c r="AI14" s="13" t="s">
        <v>98</v>
      </c>
    </row>
    <row r="15" spans="1:49" ht="16.5" customHeight="1" thickBot="1">
      <c r="A15" s="110"/>
      <c r="B15" s="111"/>
      <c r="C15" s="114"/>
      <c r="D15" s="114"/>
      <c r="E15" s="114"/>
      <c r="F15" s="114"/>
      <c r="G15" s="114"/>
      <c r="H15" s="114"/>
      <c r="I15" s="115"/>
      <c r="K15" s="122" t="s">
        <v>95</v>
      </c>
      <c r="L15" s="123"/>
      <c r="M15" s="123"/>
      <c r="N15" s="124"/>
      <c r="O15" s="124"/>
      <c r="P15" s="124"/>
      <c r="Q15" s="124"/>
      <c r="R15" s="124"/>
      <c r="S15" s="124"/>
      <c r="T15" s="124"/>
      <c r="U15" s="124"/>
      <c r="V15" s="124"/>
      <c r="W15" s="127"/>
      <c r="X15" s="22"/>
      <c r="Y15" s="133"/>
      <c r="Z15" s="134"/>
      <c r="AA15" s="134"/>
      <c r="AB15" s="134"/>
      <c r="AC15" s="134"/>
      <c r="AD15" s="134"/>
      <c r="AE15" s="134"/>
      <c r="AF15" s="135"/>
      <c r="AI15" s="47" t="s">
        <v>97</v>
      </c>
      <c r="AJ15" s="46"/>
      <c r="AK15" s="46"/>
      <c r="AL15" s="46"/>
      <c r="AM15" s="46"/>
      <c r="AN15" s="46"/>
      <c r="AO15" s="46"/>
      <c r="AP15" s="46"/>
      <c r="AQ15" s="46"/>
      <c r="AR15" s="46"/>
      <c r="AS15" s="46"/>
      <c r="AT15" s="46"/>
    </row>
    <row r="16" spans="1:49" ht="16.5" customHeight="1">
      <c r="H16" t="s">
        <v>14</v>
      </c>
      <c r="K16" s="126" t="s">
        <v>16</v>
      </c>
      <c r="L16" s="123"/>
      <c r="M16" s="123"/>
      <c r="N16" s="124"/>
      <c r="O16" s="124"/>
      <c r="P16" s="124"/>
      <c r="Q16" s="124"/>
      <c r="R16" s="124"/>
      <c r="S16" s="124"/>
      <c r="T16" s="124"/>
      <c r="U16" s="124"/>
      <c r="V16" s="124"/>
      <c r="W16" s="127"/>
      <c r="X16" s="23"/>
      <c r="Y16" s="128"/>
      <c r="Z16" s="129"/>
      <c r="AA16" s="129"/>
      <c r="AB16" s="129"/>
      <c r="AC16" s="129"/>
      <c r="AD16" s="129"/>
      <c r="AE16" s="129"/>
      <c r="AF16" s="130"/>
    </row>
    <row r="17" spans="1:61" ht="16.5" customHeight="1">
      <c r="K17" s="126" t="s">
        <v>17</v>
      </c>
      <c r="L17" s="123"/>
      <c r="M17" s="123"/>
      <c r="N17" s="124"/>
      <c r="O17" s="124"/>
      <c r="P17" s="124"/>
      <c r="Q17" s="124"/>
      <c r="R17" s="124"/>
      <c r="S17" s="124"/>
      <c r="T17" s="124"/>
      <c r="U17" s="124"/>
      <c r="V17" s="124"/>
      <c r="W17" s="127"/>
      <c r="X17" s="23"/>
      <c r="Y17" s="128"/>
      <c r="Z17" s="129"/>
      <c r="AA17" s="129"/>
      <c r="AB17" s="129"/>
      <c r="AC17" s="129"/>
      <c r="AD17" s="129"/>
      <c r="AE17" s="129"/>
      <c r="AF17" s="130"/>
    </row>
    <row r="18" spans="1:61" ht="16.5" customHeight="1">
      <c r="K18" s="126" t="s">
        <v>18</v>
      </c>
      <c r="L18" s="123"/>
      <c r="M18" s="123"/>
      <c r="N18" s="174">
        <f>R30</f>
        <v>0</v>
      </c>
      <c r="O18" s="174"/>
      <c r="P18" s="174"/>
      <c r="Q18" s="174"/>
      <c r="R18" s="174"/>
      <c r="S18" s="174">
        <f>R31+R32+R33</f>
        <v>0</v>
      </c>
      <c r="T18" s="174"/>
      <c r="U18" s="174"/>
      <c r="V18" s="174"/>
      <c r="W18" s="175"/>
      <c r="X18" s="23"/>
      <c r="Y18" s="128"/>
      <c r="Z18" s="129"/>
      <c r="AA18" s="129"/>
      <c r="AB18" s="129"/>
      <c r="AC18" s="129"/>
      <c r="AD18" s="129"/>
      <c r="AE18" s="129"/>
      <c r="AF18" s="130"/>
    </row>
    <row r="19" spans="1:61" ht="16.5" customHeight="1" thickBot="1">
      <c r="A19" s="136" t="s">
        <v>25</v>
      </c>
      <c r="B19" s="136"/>
      <c r="C19" s="136"/>
      <c r="D19" s="136"/>
      <c r="E19" s="136"/>
      <c r="K19" s="137" t="s">
        <v>19</v>
      </c>
      <c r="L19" s="138"/>
      <c r="M19" s="138"/>
      <c r="N19" s="176" t="str">
        <f>IF(N15="","",N15-N17-N18+N16)</f>
        <v/>
      </c>
      <c r="O19" s="176"/>
      <c r="P19" s="176"/>
      <c r="Q19" s="176"/>
      <c r="R19" s="176"/>
      <c r="S19" s="176" t="str">
        <f>IF(S15="","",S15-S17-S18+S16)</f>
        <v/>
      </c>
      <c r="T19" s="176"/>
      <c r="U19" s="176"/>
      <c r="V19" s="176"/>
      <c r="W19" s="177"/>
      <c r="X19" s="24"/>
      <c r="Y19" s="141"/>
      <c r="Z19" s="142"/>
      <c r="AA19" s="142"/>
      <c r="AB19" s="142"/>
      <c r="AC19" s="142"/>
      <c r="AD19" s="142"/>
      <c r="AE19" s="142"/>
      <c r="AF19" s="143"/>
    </row>
    <row r="20" spans="1:61" ht="16.5" customHeight="1" thickBot="1"/>
    <row r="21" spans="1:61" ht="16.5" customHeight="1">
      <c r="A21" s="144" t="s">
        <v>26</v>
      </c>
      <c r="B21" s="145"/>
      <c r="C21" s="145" t="s">
        <v>27</v>
      </c>
      <c r="D21" s="145"/>
      <c r="E21" s="145"/>
      <c r="F21" s="145"/>
      <c r="G21" s="145"/>
      <c r="H21" s="145"/>
      <c r="I21" s="145"/>
      <c r="J21" s="173" t="s">
        <v>28</v>
      </c>
      <c r="K21" s="173"/>
      <c r="L21" s="173"/>
      <c r="M21" s="145" t="s">
        <v>29</v>
      </c>
      <c r="N21" s="145"/>
      <c r="O21" s="145" t="s">
        <v>31</v>
      </c>
      <c r="P21" s="145"/>
      <c r="Q21" s="145"/>
      <c r="R21" s="145" t="s">
        <v>23</v>
      </c>
      <c r="S21" s="145"/>
      <c r="T21" s="145"/>
      <c r="U21" s="145"/>
      <c r="V21" s="145"/>
      <c r="W21" s="154"/>
      <c r="X21" s="25" t="s">
        <v>68</v>
      </c>
      <c r="Y21" s="26"/>
      <c r="Z21" s="155" t="s">
        <v>32</v>
      </c>
      <c r="AA21" s="155"/>
      <c r="AB21" s="155"/>
      <c r="AC21" s="155"/>
      <c r="AD21" s="155"/>
      <c r="AE21" s="155"/>
      <c r="AF21" s="26"/>
      <c r="AJ21" s="38">
        <v>0.08</v>
      </c>
      <c r="AM21" s="56"/>
      <c r="AN21" s="56"/>
      <c r="AO21" s="56"/>
      <c r="AP21" s="56"/>
      <c r="AQ21" s="56"/>
      <c r="AR21" s="56"/>
      <c r="AS21" s="56"/>
      <c r="AT21" s="56"/>
      <c r="AU21" s="56"/>
      <c r="AV21" s="56"/>
      <c r="AW21" s="56"/>
      <c r="AX21" s="56"/>
      <c r="AY21" s="56"/>
      <c r="AZ21" s="56"/>
      <c r="BA21" s="56"/>
      <c r="BB21" s="56"/>
      <c r="BC21" s="56"/>
      <c r="BD21" s="56"/>
      <c r="BI21" s="27"/>
    </row>
    <row r="22" spans="1:61" ht="16.5" customHeight="1">
      <c r="A22" s="146"/>
      <c r="B22" s="147"/>
      <c r="C22" s="148"/>
      <c r="D22" s="148"/>
      <c r="E22" s="148"/>
      <c r="F22" s="148"/>
      <c r="G22" s="148"/>
      <c r="H22" s="148"/>
      <c r="I22" s="148"/>
      <c r="J22" s="172"/>
      <c r="K22" s="172"/>
      <c r="L22" s="172"/>
      <c r="M22" s="150"/>
      <c r="N22" s="150"/>
      <c r="O22" s="151"/>
      <c r="P22" s="151"/>
      <c r="Q22" s="151"/>
      <c r="R22" s="152">
        <f>J22*O22</f>
        <v>0</v>
      </c>
      <c r="S22" s="152"/>
      <c r="T22" s="152"/>
      <c r="U22" s="152"/>
      <c r="V22" s="152"/>
      <c r="W22" s="153"/>
      <c r="X22" s="266">
        <v>0.1</v>
      </c>
      <c r="Y22" s="26">
        <v>1</v>
      </c>
      <c r="Z22" s="26" t="s">
        <v>34</v>
      </c>
      <c r="AA22" s="26"/>
      <c r="AB22" s="26"/>
      <c r="AC22" s="26"/>
      <c r="AD22" s="26"/>
      <c r="AE22" s="26"/>
      <c r="AF22" s="26"/>
      <c r="AG22" s="28"/>
      <c r="AJ22" s="39" t="s">
        <v>69</v>
      </c>
      <c r="AM22" s="56"/>
      <c r="AN22" s="56"/>
      <c r="AO22" s="56"/>
      <c r="AP22" s="56"/>
      <c r="AQ22" s="56"/>
      <c r="AR22" s="56"/>
      <c r="AS22" s="56"/>
      <c r="AT22" s="56"/>
      <c r="AU22" s="56"/>
      <c r="AV22" s="56"/>
      <c r="AW22" s="56"/>
      <c r="AX22" s="56"/>
      <c r="AY22" s="56"/>
      <c r="AZ22" s="56"/>
      <c r="BA22" s="56"/>
      <c r="BB22" s="56"/>
      <c r="BC22" s="56"/>
      <c r="BD22" s="56"/>
      <c r="BI22" s="27"/>
    </row>
    <row r="23" spans="1:61" ht="16.5" customHeight="1">
      <c r="A23" s="146"/>
      <c r="B23" s="147"/>
      <c r="C23" s="148"/>
      <c r="D23" s="148"/>
      <c r="E23" s="148"/>
      <c r="F23" s="148"/>
      <c r="G23" s="148"/>
      <c r="H23" s="148"/>
      <c r="I23" s="148"/>
      <c r="J23" s="172"/>
      <c r="K23" s="172"/>
      <c r="L23" s="172"/>
      <c r="M23" s="150"/>
      <c r="N23" s="150"/>
      <c r="O23" s="151"/>
      <c r="P23" s="151"/>
      <c r="Q23" s="151"/>
      <c r="R23" s="152">
        <f t="shared" ref="R23:R29" si="0">J23*O23</f>
        <v>0</v>
      </c>
      <c r="S23" s="152"/>
      <c r="T23" s="152"/>
      <c r="U23" s="152"/>
      <c r="V23" s="152"/>
      <c r="W23" s="153"/>
      <c r="X23" s="266"/>
      <c r="Y23" s="26"/>
      <c r="Z23" s="26" t="s">
        <v>33</v>
      </c>
      <c r="AA23" s="26"/>
      <c r="AB23" s="26"/>
      <c r="AC23" s="26"/>
      <c r="AD23" s="26"/>
      <c r="AE23" s="26"/>
      <c r="AF23" s="26"/>
      <c r="AG23" s="28"/>
      <c r="AJ23" s="38">
        <v>0.1</v>
      </c>
      <c r="AM23" s="56"/>
      <c r="AN23" s="56"/>
      <c r="AO23" s="56"/>
      <c r="AP23" s="56"/>
      <c r="AQ23" s="56"/>
      <c r="AR23" s="56"/>
      <c r="AS23" s="56"/>
      <c r="AT23" s="56"/>
      <c r="AU23" s="56"/>
      <c r="AV23" s="56"/>
      <c r="AW23" s="56"/>
      <c r="AX23" s="56"/>
      <c r="AY23" s="56"/>
      <c r="AZ23" s="56"/>
      <c r="BA23" s="56"/>
      <c r="BB23" s="56"/>
      <c r="BC23" s="56"/>
      <c r="BD23" s="56"/>
      <c r="BI23" s="27"/>
    </row>
    <row r="24" spans="1:61" ht="16.5" customHeight="1">
      <c r="A24" s="146"/>
      <c r="B24" s="147"/>
      <c r="C24" s="148"/>
      <c r="D24" s="148"/>
      <c r="E24" s="148"/>
      <c r="F24" s="148"/>
      <c r="G24" s="148"/>
      <c r="H24" s="148"/>
      <c r="I24" s="148"/>
      <c r="J24" s="172"/>
      <c r="K24" s="172"/>
      <c r="L24" s="172"/>
      <c r="M24" s="150"/>
      <c r="N24" s="150"/>
      <c r="O24" s="151"/>
      <c r="P24" s="151"/>
      <c r="Q24" s="151"/>
      <c r="R24" s="152">
        <f t="shared" si="0"/>
        <v>0</v>
      </c>
      <c r="S24" s="152"/>
      <c r="T24" s="152"/>
      <c r="U24" s="152"/>
      <c r="V24" s="152"/>
      <c r="W24" s="153"/>
      <c r="X24" s="266"/>
      <c r="Y24" s="26">
        <v>2</v>
      </c>
      <c r="Z24" s="26" t="s">
        <v>36</v>
      </c>
      <c r="AA24" s="26"/>
      <c r="AB24" s="26"/>
      <c r="AC24" s="26"/>
      <c r="AD24" s="26"/>
      <c r="AE24" s="26"/>
      <c r="AF24" s="26"/>
      <c r="AG24" s="28"/>
      <c r="AJ24" s="39" t="s">
        <v>70</v>
      </c>
      <c r="AM24" s="56"/>
      <c r="AN24" s="56"/>
      <c r="AO24" s="56"/>
      <c r="AP24" s="56"/>
      <c r="AQ24" s="56"/>
      <c r="AR24" s="56"/>
      <c r="AS24" s="56"/>
      <c r="AT24" s="56"/>
      <c r="AU24" s="56"/>
      <c r="AV24" s="56"/>
      <c r="AW24" s="56"/>
      <c r="AX24" s="56"/>
      <c r="AY24" s="56"/>
      <c r="AZ24" s="56"/>
      <c r="BA24" s="56"/>
      <c r="BB24" s="56"/>
      <c r="BC24" s="56"/>
      <c r="BD24" s="56"/>
    </row>
    <row r="25" spans="1:61" ht="16.5" customHeight="1">
      <c r="A25" s="146"/>
      <c r="B25" s="147"/>
      <c r="C25" s="148"/>
      <c r="D25" s="148"/>
      <c r="E25" s="148"/>
      <c r="F25" s="148"/>
      <c r="G25" s="148"/>
      <c r="H25" s="148"/>
      <c r="I25" s="148"/>
      <c r="J25" s="172"/>
      <c r="K25" s="172"/>
      <c r="L25" s="172"/>
      <c r="M25" s="150"/>
      <c r="N25" s="150"/>
      <c r="O25" s="151"/>
      <c r="P25" s="151"/>
      <c r="Q25" s="151"/>
      <c r="R25" s="152">
        <f t="shared" si="0"/>
        <v>0</v>
      </c>
      <c r="S25" s="152"/>
      <c r="T25" s="152"/>
      <c r="U25" s="152"/>
      <c r="V25" s="152"/>
      <c r="W25" s="153"/>
      <c r="X25" s="266"/>
      <c r="Y25" s="26">
        <v>3</v>
      </c>
      <c r="Z25" s="26" t="s">
        <v>39</v>
      </c>
      <c r="AA25" s="26"/>
      <c r="AB25" s="26"/>
      <c r="AC25" s="26"/>
      <c r="AD25" s="26"/>
      <c r="AE25" s="26"/>
      <c r="AF25" s="26"/>
      <c r="AG25" s="28"/>
      <c r="AJ25" s="39" t="s">
        <v>71</v>
      </c>
      <c r="AM25" s="56"/>
      <c r="AN25" s="56"/>
      <c r="AO25" s="56"/>
      <c r="AP25" s="56"/>
      <c r="AQ25" s="56"/>
      <c r="AR25" s="56"/>
      <c r="AS25" s="56"/>
      <c r="AT25" s="56"/>
      <c r="AU25" s="56"/>
      <c r="AV25" s="56"/>
      <c r="AW25" s="56"/>
      <c r="AX25" s="56"/>
      <c r="AY25" s="56"/>
      <c r="AZ25" s="56"/>
      <c r="BA25" s="56"/>
      <c r="BB25" s="56"/>
      <c r="BC25" s="56"/>
      <c r="BD25" s="56"/>
    </row>
    <row r="26" spans="1:61" ht="16.5" customHeight="1">
      <c r="A26" s="146"/>
      <c r="B26" s="147"/>
      <c r="C26" s="148"/>
      <c r="D26" s="148"/>
      <c r="E26" s="148"/>
      <c r="F26" s="148"/>
      <c r="G26" s="148"/>
      <c r="H26" s="148"/>
      <c r="I26" s="148"/>
      <c r="J26" s="172"/>
      <c r="K26" s="172"/>
      <c r="L26" s="172"/>
      <c r="M26" s="150"/>
      <c r="N26" s="150"/>
      <c r="O26" s="151"/>
      <c r="P26" s="151"/>
      <c r="Q26" s="151"/>
      <c r="R26" s="152">
        <f t="shared" si="0"/>
        <v>0</v>
      </c>
      <c r="S26" s="152"/>
      <c r="T26" s="152"/>
      <c r="U26" s="152"/>
      <c r="V26" s="152"/>
      <c r="W26" s="153"/>
      <c r="X26" s="266"/>
      <c r="Y26" s="26">
        <v>4</v>
      </c>
      <c r="Z26" s="26" t="s">
        <v>40</v>
      </c>
      <c r="AA26" s="26"/>
      <c r="AB26" s="26"/>
      <c r="AC26" s="26"/>
      <c r="AD26" s="26"/>
      <c r="AE26" s="26"/>
      <c r="AF26" s="26"/>
      <c r="AG26" s="28"/>
      <c r="AM26" s="56"/>
      <c r="AN26" s="56"/>
      <c r="AO26" s="56"/>
      <c r="AP26" s="56"/>
      <c r="AQ26" s="56"/>
      <c r="AR26" s="56"/>
      <c r="AS26" s="56"/>
      <c r="AT26" s="56"/>
      <c r="AU26" s="56"/>
      <c r="AV26" s="56"/>
      <c r="AW26" s="56"/>
      <c r="AX26" s="56"/>
      <c r="AY26" s="56"/>
      <c r="AZ26" s="56"/>
      <c r="BA26" s="56"/>
      <c r="BB26" s="56"/>
      <c r="BC26" s="56"/>
      <c r="BD26" s="56"/>
    </row>
    <row r="27" spans="1:61" ht="16.5" customHeight="1">
      <c r="A27" s="146"/>
      <c r="B27" s="147"/>
      <c r="C27" s="148"/>
      <c r="D27" s="148"/>
      <c r="E27" s="148"/>
      <c r="F27" s="148"/>
      <c r="G27" s="148"/>
      <c r="H27" s="148"/>
      <c r="I27" s="148"/>
      <c r="J27" s="172"/>
      <c r="K27" s="172"/>
      <c r="L27" s="172"/>
      <c r="M27" s="150"/>
      <c r="N27" s="150"/>
      <c r="O27" s="151"/>
      <c r="P27" s="151"/>
      <c r="Q27" s="151"/>
      <c r="R27" s="152">
        <f t="shared" si="0"/>
        <v>0</v>
      </c>
      <c r="S27" s="152"/>
      <c r="T27" s="152"/>
      <c r="U27" s="152"/>
      <c r="V27" s="152"/>
      <c r="W27" s="153"/>
      <c r="X27" s="266"/>
      <c r="Y27" s="26"/>
      <c r="Z27" s="26" t="s">
        <v>41</v>
      </c>
      <c r="AA27" s="26"/>
      <c r="AB27" s="26"/>
      <c r="AC27" s="26"/>
      <c r="AD27" s="26"/>
      <c r="AE27" s="26"/>
      <c r="AF27" s="26"/>
      <c r="AG27" s="28"/>
      <c r="AM27" s="56"/>
      <c r="AN27" s="56"/>
      <c r="AO27" s="56"/>
      <c r="AP27" s="56"/>
      <c r="AQ27" s="56"/>
      <c r="AR27" s="56"/>
      <c r="AS27" s="56"/>
      <c r="AT27" s="56"/>
      <c r="AU27" s="56"/>
      <c r="AV27" s="56"/>
      <c r="AW27" s="56"/>
      <c r="AX27" s="56"/>
      <c r="AY27" s="56"/>
      <c r="AZ27" s="56"/>
      <c r="BA27" s="56"/>
      <c r="BB27" s="56"/>
      <c r="BC27" s="56"/>
      <c r="BD27" s="56"/>
    </row>
    <row r="28" spans="1:61" ht="16.5" customHeight="1">
      <c r="A28" s="146"/>
      <c r="B28" s="147"/>
      <c r="C28" s="148"/>
      <c r="D28" s="148"/>
      <c r="E28" s="148"/>
      <c r="F28" s="148"/>
      <c r="G28" s="148"/>
      <c r="H28" s="148"/>
      <c r="I28" s="148"/>
      <c r="J28" s="172"/>
      <c r="K28" s="172"/>
      <c r="L28" s="172"/>
      <c r="M28" s="150"/>
      <c r="N28" s="150"/>
      <c r="O28" s="151"/>
      <c r="P28" s="151"/>
      <c r="Q28" s="151"/>
      <c r="R28" s="152">
        <f t="shared" si="0"/>
        <v>0</v>
      </c>
      <c r="S28" s="152"/>
      <c r="T28" s="152"/>
      <c r="U28" s="152"/>
      <c r="V28" s="152"/>
      <c r="W28" s="153"/>
      <c r="X28" s="266"/>
      <c r="Y28" s="26">
        <v>5</v>
      </c>
      <c r="Z28" s="26" t="s">
        <v>35</v>
      </c>
      <c r="AA28" s="26"/>
      <c r="AB28" s="26"/>
      <c r="AC28" s="26"/>
      <c r="AD28" s="26"/>
      <c r="AE28" s="26"/>
      <c r="AF28" s="26"/>
      <c r="AG28" s="28"/>
      <c r="AM28" s="56"/>
      <c r="AN28" s="56"/>
      <c r="AO28" s="56"/>
      <c r="AP28" s="56"/>
      <c r="AQ28" s="56"/>
      <c r="AR28" s="56"/>
      <c r="AS28" s="56"/>
      <c r="AT28" s="56"/>
      <c r="AU28" s="56"/>
      <c r="AV28" s="56"/>
      <c r="AW28" s="56"/>
      <c r="AX28" s="56"/>
      <c r="AY28" s="56"/>
      <c r="AZ28" s="56"/>
      <c r="BA28" s="56"/>
      <c r="BB28" s="56"/>
      <c r="BC28" s="56"/>
      <c r="BD28" s="56"/>
    </row>
    <row r="29" spans="1:61" ht="16.5" customHeight="1">
      <c r="A29" s="146"/>
      <c r="B29" s="147"/>
      <c r="C29" s="148"/>
      <c r="D29" s="148"/>
      <c r="E29" s="148"/>
      <c r="F29" s="148"/>
      <c r="G29" s="148"/>
      <c r="H29" s="148"/>
      <c r="I29" s="148"/>
      <c r="J29" s="172"/>
      <c r="K29" s="172"/>
      <c r="L29" s="172"/>
      <c r="M29" s="150"/>
      <c r="N29" s="150"/>
      <c r="O29" s="151"/>
      <c r="P29" s="151"/>
      <c r="Q29" s="151"/>
      <c r="R29" s="152">
        <f t="shared" si="0"/>
        <v>0</v>
      </c>
      <c r="S29" s="152"/>
      <c r="T29" s="152"/>
      <c r="U29" s="152"/>
      <c r="V29" s="152"/>
      <c r="W29" s="153"/>
      <c r="X29" s="266"/>
      <c r="Y29" s="26">
        <v>6</v>
      </c>
      <c r="Z29" s="26" t="s">
        <v>37</v>
      </c>
      <c r="AA29" s="26"/>
      <c r="AB29" s="26"/>
      <c r="AC29" s="26"/>
      <c r="AD29" s="26"/>
      <c r="AE29" s="26"/>
      <c r="AF29" s="26"/>
      <c r="AG29" s="28"/>
    </row>
    <row r="30" spans="1:61" ht="16.5" customHeight="1">
      <c r="A30" s="156"/>
      <c r="B30" s="157"/>
      <c r="C30" s="158" t="s">
        <v>65</v>
      </c>
      <c r="D30" s="158"/>
      <c r="E30" s="158"/>
      <c r="F30" s="158"/>
      <c r="G30" s="158"/>
      <c r="H30" s="158"/>
      <c r="I30" s="158"/>
      <c r="J30" s="158"/>
      <c r="K30" s="158"/>
      <c r="L30" s="158"/>
      <c r="M30" s="158"/>
      <c r="N30" s="158"/>
      <c r="O30" s="159"/>
      <c r="P30" s="159"/>
      <c r="Q30" s="159"/>
      <c r="R30" s="152">
        <f>SUM(R22:R29)</f>
        <v>0</v>
      </c>
      <c r="S30" s="152" t="str">
        <f t="shared" ref="S30:W30" si="1">IF(P30="","",ROUNDDOWN(P30*R30,0))</f>
        <v/>
      </c>
      <c r="T30" s="152" t="str">
        <f t="shared" si="1"/>
        <v/>
      </c>
      <c r="U30" s="152" t="e">
        <f t="shared" si="1"/>
        <v>#VALUE!</v>
      </c>
      <c r="V30" s="152" t="str">
        <f t="shared" si="1"/>
        <v/>
      </c>
      <c r="W30" s="153" t="str">
        <f t="shared" si="1"/>
        <v/>
      </c>
      <c r="X30" s="10"/>
      <c r="Y30" s="26">
        <v>7</v>
      </c>
      <c r="Z30" s="26" t="s">
        <v>38</v>
      </c>
      <c r="AA30" s="26"/>
      <c r="AB30" s="26"/>
      <c r="AC30" s="26"/>
      <c r="AD30" s="26"/>
      <c r="AE30" s="26"/>
      <c r="AF30" s="26"/>
      <c r="AG30" s="28"/>
    </row>
    <row r="31" spans="1:61" ht="16.5" customHeight="1">
      <c r="A31" s="156"/>
      <c r="B31" s="157"/>
      <c r="C31" s="158" t="s">
        <v>73</v>
      </c>
      <c r="D31" s="158"/>
      <c r="E31" s="158"/>
      <c r="F31" s="158"/>
      <c r="G31" s="158"/>
      <c r="H31" s="158"/>
      <c r="I31" s="158"/>
      <c r="J31" s="158"/>
      <c r="K31" s="158"/>
      <c r="L31" s="158"/>
      <c r="M31" s="158"/>
      <c r="N31" s="158"/>
      <c r="O31" s="159"/>
      <c r="P31" s="159"/>
      <c r="Q31" s="159"/>
      <c r="R31" s="152">
        <f>ROUNDDOWN(SUMIF(X22:X29,"=8%",R22:W29)*0.08,0)</f>
        <v>0</v>
      </c>
      <c r="S31" s="152"/>
      <c r="T31" s="152"/>
      <c r="U31" s="152"/>
      <c r="V31" s="152"/>
      <c r="W31" s="153"/>
      <c r="X31" s="6"/>
      <c r="Y31" s="26"/>
      <c r="Z31" s="26"/>
      <c r="AA31" s="26"/>
      <c r="AB31" s="26"/>
      <c r="AC31" s="26"/>
      <c r="AD31" s="26"/>
      <c r="AE31" s="26"/>
      <c r="AF31" s="26"/>
      <c r="AG31" s="28"/>
      <c r="AM31" s="56"/>
      <c r="AN31" s="56"/>
      <c r="AO31" s="56"/>
      <c r="AP31" s="56"/>
      <c r="AQ31" s="56"/>
      <c r="AR31" s="56"/>
    </row>
    <row r="32" spans="1:61" ht="16.5" customHeight="1">
      <c r="A32" s="156"/>
      <c r="B32" s="157"/>
      <c r="C32" s="158" t="s">
        <v>75</v>
      </c>
      <c r="D32" s="158"/>
      <c r="E32" s="158"/>
      <c r="F32" s="158"/>
      <c r="G32" s="158"/>
      <c r="H32" s="158"/>
      <c r="I32" s="158"/>
      <c r="J32" s="158"/>
      <c r="K32" s="158"/>
      <c r="L32" s="158"/>
      <c r="M32" s="158"/>
      <c r="N32" s="158"/>
      <c r="O32" s="159"/>
      <c r="P32" s="159"/>
      <c r="Q32" s="159"/>
      <c r="R32" s="152">
        <f>ROUNDDOWN(SUMIF(X22:X29,"=8％（軽）",R22:W29)*0.08,0)</f>
        <v>0</v>
      </c>
      <c r="S32" s="152"/>
      <c r="T32" s="152"/>
      <c r="U32" s="152"/>
      <c r="V32" s="152"/>
      <c r="W32" s="153"/>
      <c r="X32" s="6"/>
      <c r="Y32" s="26"/>
      <c r="Z32" s="26"/>
      <c r="AA32" s="26"/>
      <c r="AB32" s="26"/>
      <c r="AC32" s="26"/>
      <c r="AD32" s="26"/>
      <c r="AE32" s="26"/>
      <c r="AF32" s="26"/>
      <c r="AG32" s="28"/>
      <c r="AM32" s="56"/>
      <c r="AN32" s="56"/>
      <c r="AO32" s="56"/>
      <c r="AP32" s="56"/>
      <c r="AQ32" s="56"/>
      <c r="AR32" s="56"/>
    </row>
    <row r="33" spans="1:44" ht="16.5" customHeight="1">
      <c r="A33" s="156"/>
      <c r="B33" s="157"/>
      <c r="C33" s="158" t="s">
        <v>74</v>
      </c>
      <c r="D33" s="158"/>
      <c r="E33" s="158"/>
      <c r="F33" s="158"/>
      <c r="G33" s="158"/>
      <c r="H33" s="158"/>
      <c r="I33" s="158"/>
      <c r="J33" s="158"/>
      <c r="K33" s="158"/>
      <c r="L33" s="158"/>
      <c r="M33" s="158"/>
      <c r="N33" s="158"/>
      <c r="O33" s="159"/>
      <c r="P33" s="159"/>
      <c r="Q33" s="159"/>
      <c r="R33" s="152">
        <f>ROUNDDOWN(SUMIF(X22:X29,"=10%",R22:W29)*0.1,0)</f>
        <v>0</v>
      </c>
      <c r="S33" s="152"/>
      <c r="T33" s="152"/>
      <c r="U33" s="152"/>
      <c r="V33" s="152"/>
      <c r="W33" s="153"/>
      <c r="X33" s="9"/>
      <c r="Y33" s="26"/>
      <c r="Z33" s="26"/>
      <c r="AA33" s="26"/>
      <c r="AB33" s="26"/>
      <c r="AC33" s="26"/>
      <c r="AD33" s="26"/>
      <c r="AE33" s="26"/>
      <c r="AF33" s="26"/>
      <c r="AG33" s="28"/>
      <c r="AM33" s="56"/>
      <c r="AN33" s="56"/>
      <c r="AO33" s="56"/>
      <c r="AP33" s="56"/>
      <c r="AQ33" s="56"/>
      <c r="AR33" s="56"/>
    </row>
    <row r="34" spans="1:44" ht="16.5" customHeight="1" thickBot="1">
      <c r="A34" s="163"/>
      <c r="B34" s="164"/>
      <c r="C34" s="165" t="s">
        <v>30</v>
      </c>
      <c r="D34" s="165"/>
      <c r="E34" s="165"/>
      <c r="F34" s="165"/>
      <c r="G34" s="165"/>
      <c r="H34" s="165"/>
      <c r="I34" s="165"/>
      <c r="J34" s="165"/>
      <c r="K34" s="165"/>
      <c r="L34" s="165"/>
      <c r="M34" s="165"/>
      <c r="N34" s="165"/>
      <c r="O34" s="166"/>
      <c r="P34" s="166"/>
      <c r="Q34" s="166"/>
      <c r="R34" s="170">
        <f>SUM(R30:R33)</f>
        <v>0</v>
      </c>
      <c r="S34" s="170"/>
      <c r="T34" s="170"/>
      <c r="U34" s="170"/>
      <c r="V34" s="170"/>
      <c r="W34" s="171"/>
      <c r="X34" s="7"/>
      <c r="Y34" s="26"/>
      <c r="Z34" s="26"/>
      <c r="AA34" s="26"/>
      <c r="AB34" s="26"/>
      <c r="AC34" s="26"/>
      <c r="AD34" s="26"/>
      <c r="AE34" s="26"/>
      <c r="AF34" s="26"/>
      <c r="AG34" s="28"/>
      <c r="AM34" s="56"/>
      <c r="AN34" s="56"/>
      <c r="AO34" s="56"/>
      <c r="AP34" s="56"/>
      <c r="AQ34" s="56"/>
      <c r="AR34" s="56"/>
    </row>
    <row r="36" spans="1:44" ht="16.5" customHeight="1">
      <c r="AD36" s="42"/>
    </row>
    <row r="37" spans="1:44" ht="16.5" customHeight="1">
      <c r="AD37" s="43"/>
    </row>
    <row r="38" spans="1:44" ht="16.5" customHeight="1">
      <c r="AD38" s="43"/>
    </row>
    <row r="39" spans="1:44" ht="16.5" customHeight="1">
      <c r="AD39" s="43"/>
    </row>
    <row r="40" spans="1:44" ht="16.5" customHeight="1">
      <c r="AD40" s="43"/>
    </row>
    <row r="41" spans="1:44" ht="16.5" customHeight="1">
      <c r="AD41" s="43"/>
    </row>
    <row r="42" spans="1:44" ht="16.5" customHeight="1">
      <c r="AD42" s="43"/>
    </row>
    <row r="43" spans="1:44" ht="16.5" customHeight="1">
      <c r="AD43" s="43"/>
    </row>
    <row r="44" spans="1:44" ht="16.5" customHeight="1">
      <c r="AD44" s="43"/>
    </row>
  </sheetData>
  <mergeCells count="197">
    <mergeCell ref="BB21:BD21"/>
    <mergeCell ref="BB22:BD22"/>
    <mergeCell ref="BB23:BD23"/>
    <mergeCell ref="BB24:BD24"/>
    <mergeCell ref="BB25:BD25"/>
    <mergeCell ref="BB26:BD26"/>
    <mergeCell ref="BB27:BD27"/>
    <mergeCell ref="BB28:BD28"/>
    <mergeCell ref="AS28:AT28"/>
    <mergeCell ref="AU28:AW28"/>
    <mergeCell ref="AM31:AR34"/>
    <mergeCell ref="AX21:BA21"/>
    <mergeCell ref="AX22:BA22"/>
    <mergeCell ref="AX23:BA23"/>
    <mergeCell ref="AX24:BA24"/>
    <mergeCell ref="AX25:BA25"/>
    <mergeCell ref="AX26:BA26"/>
    <mergeCell ref="AX27:BA27"/>
    <mergeCell ref="AX28:BA28"/>
    <mergeCell ref="AM21:AR21"/>
    <mergeCell ref="AS21:AT21"/>
    <mergeCell ref="AU21:AW21"/>
    <mergeCell ref="AM22:AR22"/>
    <mergeCell ref="AS22:AT22"/>
    <mergeCell ref="AU22:AW22"/>
    <mergeCell ref="AM23:AR23"/>
    <mergeCell ref="AS23:AT23"/>
    <mergeCell ref="AU23:AW23"/>
    <mergeCell ref="AM24:AR24"/>
    <mergeCell ref="AS24:AT24"/>
    <mergeCell ref="AU24:AW24"/>
    <mergeCell ref="AM25:AR25"/>
    <mergeCell ref="AS25:AT25"/>
    <mergeCell ref="AU25:AW25"/>
    <mergeCell ref="AM27:AR27"/>
    <mergeCell ref="AM28:AR28"/>
    <mergeCell ref="A28:B28"/>
    <mergeCell ref="C28:I28"/>
    <mergeCell ref="J28:L28"/>
    <mergeCell ref="M28:N28"/>
    <mergeCell ref="O28:Q28"/>
    <mergeCell ref="R28:W28"/>
    <mergeCell ref="A26:B26"/>
    <mergeCell ref="C26:I26"/>
    <mergeCell ref="J26:L26"/>
    <mergeCell ref="M26:N26"/>
    <mergeCell ref="O26:Q26"/>
    <mergeCell ref="R26:W26"/>
    <mergeCell ref="AM4:AP5"/>
    <mergeCell ref="AQ4:AV5"/>
    <mergeCell ref="AM6:AP7"/>
    <mergeCell ref="AQ6:AV7"/>
    <mergeCell ref="AM8:AP9"/>
    <mergeCell ref="AQ8:AV9"/>
    <mergeCell ref="AM10:AP11"/>
    <mergeCell ref="AQ10:AV11"/>
    <mergeCell ref="A27:B27"/>
    <mergeCell ref="C27:I27"/>
    <mergeCell ref="J27:L27"/>
    <mergeCell ref="M27:N27"/>
    <mergeCell ref="O27:Q27"/>
    <mergeCell ref="R27:W27"/>
    <mergeCell ref="AS26:AT26"/>
    <mergeCell ref="AU26:AW26"/>
    <mergeCell ref="AS27:AT27"/>
    <mergeCell ref="AU27:AW27"/>
    <mergeCell ref="A11:C11"/>
    <mergeCell ref="E11:H11"/>
    <mergeCell ref="A14:B15"/>
    <mergeCell ref="C14:I15"/>
    <mergeCell ref="K14:M14"/>
    <mergeCell ref="AM26:AR26"/>
    <mergeCell ref="Z1:AF1"/>
    <mergeCell ref="L2:U4"/>
    <mergeCell ref="X2:Y2"/>
    <mergeCell ref="A5:I6"/>
    <mergeCell ref="L5:U5"/>
    <mergeCell ref="M9:O9"/>
    <mergeCell ref="R9:T9"/>
    <mergeCell ref="AE5:AF5"/>
    <mergeCell ref="W9:X9"/>
    <mergeCell ref="Y9:AA9"/>
    <mergeCell ref="AD9:AF9"/>
    <mergeCell ref="W7:X7"/>
    <mergeCell ref="W8:X8"/>
    <mergeCell ref="W5:X6"/>
    <mergeCell ref="AB9:AC9"/>
    <mergeCell ref="AE6:AF8"/>
    <mergeCell ref="Y5:AD5"/>
    <mergeCell ref="Y6:AD6"/>
    <mergeCell ref="Y7:AD7"/>
    <mergeCell ref="Y8:AD8"/>
    <mergeCell ref="W3:Y3"/>
    <mergeCell ref="Z3:AF3"/>
    <mergeCell ref="D9:J10"/>
    <mergeCell ref="A10:C10"/>
    <mergeCell ref="M10:O10"/>
    <mergeCell ref="R10:T10"/>
    <mergeCell ref="K16:M16"/>
    <mergeCell ref="N16:R16"/>
    <mergeCell ref="S16:W16"/>
    <mergeCell ref="Y16:AF16"/>
    <mergeCell ref="W11:X11"/>
    <mergeCell ref="W12:X12"/>
    <mergeCell ref="Y11:AF11"/>
    <mergeCell ref="Y12:AF12"/>
    <mergeCell ref="W10:Y10"/>
    <mergeCell ref="Z10:AA10"/>
    <mergeCell ref="AB10:AF10"/>
    <mergeCell ref="K17:M17"/>
    <mergeCell ref="N17:R17"/>
    <mergeCell ref="S17:W17"/>
    <mergeCell ref="Y17:AF17"/>
    <mergeCell ref="S14:W14"/>
    <mergeCell ref="Y14:AF14"/>
    <mergeCell ref="K15:M15"/>
    <mergeCell ref="N15:R15"/>
    <mergeCell ref="S15:W15"/>
    <mergeCell ref="Y15:AF15"/>
    <mergeCell ref="N14:R14"/>
    <mergeCell ref="K18:M18"/>
    <mergeCell ref="N18:R18"/>
    <mergeCell ref="S18:W18"/>
    <mergeCell ref="Y18:AF18"/>
    <mergeCell ref="A19:E19"/>
    <mergeCell ref="K19:M19"/>
    <mergeCell ref="N19:R19"/>
    <mergeCell ref="S19:W19"/>
    <mergeCell ref="Y19:AF19"/>
    <mergeCell ref="Z21:AE21"/>
    <mergeCell ref="A22:B22"/>
    <mergeCell ref="C22:I22"/>
    <mergeCell ref="J22:L22"/>
    <mergeCell ref="M22:N22"/>
    <mergeCell ref="O22:Q22"/>
    <mergeCell ref="R22:W22"/>
    <mergeCell ref="A21:B21"/>
    <mergeCell ref="C21:I21"/>
    <mergeCell ref="J21:L21"/>
    <mergeCell ref="M21:N21"/>
    <mergeCell ref="O21:Q21"/>
    <mergeCell ref="R21:W21"/>
    <mergeCell ref="A24:B24"/>
    <mergeCell ref="C24:I24"/>
    <mergeCell ref="J24:L24"/>
    <mergeCell ref="M24:N24"/>
    <mergeCell ref="O24:Q24"/>
    <mergeCell ref="R24:W24"/>
    <mergeCell ref="A23:B23"/>
    <mergeCell ref="C23:I23"/>
    <mergeCell ref="J23:L23"/>
    <mergeCell ref="M23:N23"/>
    <mergeCell ref="O23:Q23"/>
    <mergeCell ref="R23:W23"/>
    <mergeCell ref="R32:W32"/>
    <mergeCell ref="O25:Q25"/>
    <mergeCell ref="R25:W25"/>
    <mergeCell ref="A30:B30"/>
    <mergeCell ref="C30:I30"/>
    <mergeCell ref="J30:L30"/>
    <mergeCell ref="M30:N30"/>
    <mergeCell ref="O30:Q30"/>
    <mergeCell ref="R30:W30"/>
    <mergeCell ref="A29:B29"/>
    <mergeCell ref="C29:I29"/>
    <mergeCell ref="J29:L29"/>
    <mergeCell ref="M29:N29"/>
    <mergeCell ref="O29:Q29"/>
    <mergeCell ref="R29:W29"/>
    <mergeCell ref="A25:B25"/>
    <mergeCell ref="C25:I25"/>
    <mergeCell ref="J25:L25"/>
    <mergeCell ref="M25:N25"/>
    <mergeCell ref="A13:E13"/>
    <mergeCell ref="A34:B34"/>
    <mergeCell ref="C34:I34"/>
    <mergeCell ref="J34:L34"/>
    <mergeCell ref="M34:N34"/>
    <mergeCell ref="O34:Q34"/>
    <mergeCell ref="R34:W34"/>
    <mergeCell ref="A31:B31"/>
    <mergeCell ref="C31:I31"/>
    <mergeCell ref="J31:L31"/>
    <mergeCell ref="M31:N31"/>
    <mergeCell ref="O31:Q31"/>
    <mergeCell ref="R31:W31"/>
    <mergeCell ref="A33:B33"/>
    <mergeCell ref="C33:I33"/>
    <mergeCell ref="J33:L33"/>
    <mergeCell ref="M33:N33"/>
    <mergeCell ref="O33:Q33"/>
    <mergeCell ref="R33:W33"/>
    <mergeCell ref="A32:B32"/>
    <mergeCell ref="C32:I32"/>
    <mergeCell ref="J32:L32"/>
    <mergeCell ref="M32:N32"/>
    <mergeCell ref="O32:Q32"/>
  </mergeCells>
  <phoneticPr fontId="3"/>
  <conditionalFormatting sqref="O22:Q29">
    <cfRule type="expression" priority="3">
      <formula>J22=1</formula>
    </cfRule>
    <cfRule type="expression" priority="5">
      <formula>$O$22=1</formula>
    </cfRule>
  </conditionalFormatting>
  <conditionalFormatting sqref="O24:Q24">
    <cfRule type="expression" dxfId="27" priority="2">
      <formula>$J$24=1</formula>
    </cfRule>
  </conditionalFormatting>
  <dataValidations count="2">
    <dataValidation type="list" allowBlank="1" showInputMessage="1" showErrorMessage="1" sqref="X22:X29" xr:uid="{60B6CD3E-B65D-459B-A3E3-9BB53C47AD05}">
      <formula1>$AJ$21:$AJ$25</formula1>
    </dataValidation>
    <dataValidation type="list" allowBlank="1" showInputMessage="1" showErrorMessage="1" sqref="X21" xr:uid="{9579B0EB-59A5-44FD-88F0-243178A0E0AC}">
      <formula1>"※"</formula1>
    </dataValidation>
  </dataValidations>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E6993B-AEDD-4F23-9EC9-B5D9EC23E51D}">
          <x14:formula1>
            <xm:f>プルダウンリスト!$B$1:$B$20</xm:f>
          </x14:formula1>
          <xm:sqref>E11:H11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4B65-A316-4CF1-841C-F25598628D3C}">
  <sheetPr>
    <tabColor rgb="FFFFFF00"/>
  </sheetPr>
  <dimension ref="B1:C1022"/>
  <sheetViews>
    <sheetView topLeftCell="A997" workbookViewId="0">
      <selection activeCell="C24" sqref="C24"/>
    </sheetView>
  </sheetViews>
  <sheetFormatPr defaultRowHeight="18.75"/>
  <sheetData>
    <row r="1" spans="2:3">
      <c r="B1" t="s">
        <v>99</v>
      </c>
      <c r="C1" t="s">
        <v>96</v>
      </c>
    </row>
    <row r="2" spans="2:3">
      <c r="B2" t="s">
        <v>100</v>
      </c>
      <c r="C2">
        <v>9080</v>
      </c>
    </row>
    <row r="3" spans="2:3">
      <c r="B3" t="s">
        <v>101</v>
      </c>
      <c r="C3">
        <v>9081</v>
      </c>
    </row>
    <row r="4" spans="2:3">
      <c r="B4" t="s">
        <v>102</v>
      </c>
      <c r="C4">
        <v>9082</v>
      </c>
    </row>
    <row r="5" spans="2:3">
      <c r="B5" t="s">
        <v>103</v>
      </c>
      <c r="C5">
        <v>9083</v>
      </c>
    </row>
    <row r="6" spans="2:3">
      <c r="B6" t="s">
        <v>104</v>
      </c>
      <c r="C6">
        <v>9084</v>
      </c>
    </row>
    <row r="7" spans="2:3">
      <c r="B7" t="s">
        <v>105</v>
      </c>
      <c r="C7">
        <v>9085</v>
      </c>
    </row>
    <row r="8" spans="2:3">
      <c r="B8" t="s">
        <v>106</v>
      </c>
      <c r="C8">
        <v>9086</v>
      </c>
    </row>
    <row r="9" spans="2:3">
      <c r="B9" t="s">
        <v>107</v>
      </c>
      <c r="C9">
        <v>9087</v>
      </c>
    </row>
    <row r="10" spans="2:3">
      <c r="B10" t="s">
        <v>108</v>
      </c>
      <c r="C10">
        <v>9088</v>
      </c>
    </row>
    <row r="11" spans="2:3">
      <c r="B11" t="s">
        <v>111</v>
      </c>
      <c r="C11">
        <v>9089</v>
      </c>
    </row>
    <row r="12" spans="2:3">
      <c r="B12" t="s">
        <v>109</v>
      </c>
      <c r="C12">
        <v>9090</v>
      </c>
    </row>
    <row r="13" spans="2:3">
      <c r="B13" t="s">
        <v>110</v>
      </c>
      <c r="C13">
        <v>9091</v>
      </c>
    </row>
    <row r="14" spans="2:3">
      <c r="B14" t="s">
        <v>112</v>
      </c>
      <c r="C14">
        <v>9092</v>
      </c>
    </row>
    <row r="15" spans="2:3">
      <c r="B15" t="s">
        <v>113</v>
      </c>
      <c r="C15">
        <v>9093</v>
      </c>
    </row>
    <row r="16" spans="2:3">
      <c r="B16" t="s">
        <v>114</v>
      </c>
      <c r="C16">
        <v>9094</v>
      </c>
    </row>
    <row r="17" spans="2:3">
      <c r="B17" t="s">
        <v>115</v>
      </c>
      <c r="C17">
        <v>9095</v>
      </c>
    </row>
    <row r="18" spans="2:3">
      <c r="B18" t="s">
        <v>116</v>
      </c>
      <c r="C18">
        <v>9096</v>
      </c>
    </row>
    <row r="19" spans="2:3">
      <c r="B19" t="s">
        <v>117</v>
      </c>
      <c r="C19">
        <v>9097</v>
      </c>
    </row>
    <row r="20" spans="2:3">
      <c r="B20" t="s">
        <v>118</v>
      </c>
      <c r="C20">
        <v>9098</v>
      </c>
    </row>
    <row r="21" spans="2:3">
      <c r="C21">
        <v>9099</v>
      </c>
    </row>
    <row r="22" spans="2:3">
      <c r="C22">
        <v>9100</v>
      </c>
    </row>
    <row r="23" spans="2:3">
      <c r="C23">
        <v>9101</v>
      </c>
    </row>
    <row r="24" spans="2:3">
      <c r="C24">
        <v>9102</v>
      </c>
    </row>
    <row r="25" spans="2:3">
      <c r="C25">
        <v>9103</v>
      </c>
    </row>
    <row r="26" spans="2:3">
      <c r="C26">
        <v>9104</v>
      </c>
    </row>
    <row r="27" spans="2:3">
      <c r="C27">
        <v>9105</v>
      </c>
    </row>
    <row r="28" spans="2:3">
      <c r="C28">
        <v>9106</v>
      </c>
    </row>
    <row r="29" spans="2:3">
      <c r="C29">
        <v>9107</v>
      </c>
    </row>
    <row r="30" spans="2:3">
      <c r="C30">
        <v>9108</v>
      </c>
    </row>
    <row r="31" spans="2:3">
      <c r="C31">
        <v>9109</v>
      </c>
    </row>
    <row r="32" spans="2:3">
      <c r="C32">
        <v>9110</v>
      </c>
    </row>
    <row r="33" spans="3:3">
      <c r="C33">
        <v>9111</v>
      </c>
    </row>
    <row r="34" spans="3:3">
      <c r="C34">
        <v>9112</v>
      </c>
    </row>
    <row r="35" spans="3:3">
      <c r="C35">
        <v>9113</v>
      </c>
    </row>
    <row r="36" spans="3:3">
      <c r="C36">
        <v>9114</v>
      </c>
    </row>
    <row r="37" spans="3:3">
      <c r="C37">
        <v>9115</v>
      </c>
    </row>
    <row r="38" spans="3:3">
      <c r="C38">
        <v>9116</v>
      </c>
    </row>
    <row r="39" spans="3:3">
      <c r="C39">
        <v>9117</v>
      </c>
    </row>
    <row r="40" spans="3:3">
      <c r="C40">
        <v>9118</v>
      </c>
    </row>
    <row r="41" spans="3:3">
      <c r="C41">
        <v>9119</v>
      </c>
    </row>
    <row r="42" spans="3:3">
      <c r="C42">
        <v>9120</v>
      </c>
    </row>
    <row r="43" spans="3:3">
      <c r="C43">
        <v>9121</v>
      </c>
    </row>
    <row r="44" spans="3:3">
      <c r="C44">
        <v>9122</v>
      </c>
    </row>
    <row r="45" spans="3:3">
      <c r="C45">
        <v>9123</v>
      </c>
    </row>
    <row r="46" spans="3:3">
      <c r="C46">
        <v>9124</v>
      </c>
    </row>
    <row r="47" spans="3:3">
      <c r="C47">
        <v>9125</v>
      </c>
    </row>
    <row r="48" spans="3:3">
      <c r="C48">
        <v>9126</v>
      </c>
    </row>
    <row r="49" spans="3:3">
      <c r="C49">
        <v>9127</v>
      </c>
    </row>
    <row r="50" spans="3:3">
      <c r="C50">
        <v>9128</v>
      </c>
    </row>
    <row r="51" spans="3:3">
      <c r="C51">
        <v>9129</v>
      </c>
    </row>
    <row r="52" spans="3:3">
      <c r="C52">
        <v>9130</v>
      </c>
    </row>
    <row r="53" spans="3:3">
      <c r="C53">
        <v>9131</v>
      </c>
    </row>
    <row r="54" spans="3:3">
      <c r="C54">
        <v>9132</v>
      </c>
    </row>
    <row r="55" spans="3:3">
      <c r="C55">
        <v>9133</v>
      </c>
    </row>
    <row r="56" spans="3:3">
      <c r="C56">
        <v>9134</v>
      </c>
    </row>
    <row r="57" spans="3:3">
      <c r="C57">
        <v>9135</v>
      </c>
    </row>
    <row r="58" spans="3:3">
      <c r="C58">
        <v>9136</v>
      </c>
    </row>
    <row r="59" spans="3:3">
      <c r="C59">
        <v>9137</v>
      </c>
    </row>
    <row r="60" spans="3:3">
      <c r="C60">
        <v>9138</v>
      </c>
    </row>
    <row r="61" spans="3:3">
      <c r="C61">
        <v>9139</v>
      </c>
    </row>
    <row r="62" spans="3:3">
      <c r="C62">
        <v>9140</v>
      </c>
    </row>
    <row r="63" spans="3:3">
      <c r="C63">
        <v>9141</v>
      </c>
    </row>
    <row r="64" spans="3:3">
      <c r="C64">
        <v>9142</v>
      </c>
    </row>
    <row r="65" spans="3:3">
      <c r="C65">
        <v>9143</v>
      </c>
    </row>
    <row r="66" spans="3:3">
      <c r="C66">
        <v>9144</v>
      </c>
    </row>
    <row r="67" spans="3:3">
      <c r="C67">
        <v>9145</v>
      </c>
    </row>
    <row r="68" spans="3:3">
      <c r="C68">
        <v>9146</v>
      </c>
    </row>
    <row r="69" spans="3:3">
      <c r="C69">
        <v>9147</v>
      </c>
    </row>
    <row r="70" spans="3:3">
      <c r="C70">
        <v>9148</v>
      </c>
    </row>
    <row r="71" spans="3:3">
      <c r="C71">
        <v>9149</v>
      </c>
    </row>
    <row r="72" spans="3:3">
      <c r="C72">
        <v>9150</v>
      </c>
    </row>
    <row r="73" spans="3:3">
      <c r="C73">
        <v>9151</v>
      </c>
    </row>
    <row r="74" spans="3:3">
      <c r="C74">
        <v>9152</v>
      </c>
    </row>
    <row r="75" spans="3:3">
      <c r="C75">
        <v>9153</v>
      </c>
    </row>
    <row r="76" spans="3:3">
      <c r="C76">
        <v>9154</v>
      </c>
    </row>
    <row r="77" spans="3:3">
      <c r="C77">
        <v>9155</v>
      </c>
    </row>
    <row r="78" spans="3:3">
      <c r="C78">
        <v>9156</v>
      </c>
    </row>
    <row r="79" spans="3:3">
      <c r="C79">
        <v>9157</v>
      </c>
    </row>
    <row r="80" spans="3:3">
      <c r="C80">
        <v>9158</v>
      </c>
    </row>
    <row r="81" spans="3:3">
      <c r="C81">
        <v>9159</v>
      </c>
    </row>
    <row r="82" spans="3:3">
      <c r="C82">
        <v>9160</v>
      </c>
    </row>
    <row r="83" spans="3:3">
      <c r="C83">
        <v>9161</v>
      </c>
    </row>
    <row r="84" spans="3:3">
      <c r="C84">
        <v>9162</v>
      </c>
    </row>
    <row r="85" spans="3:3">
      <c r="C85">
        <v>9163</v>
      </c>
    </row>
    <row r="86" spans="3:3">
      <c r="C86">
        <v>9164</v>
      </c>
    </row>
    <row r="87" spans="3:3">
      <c r="C87">
        <v>9165</v>
      </c>
    </row>
    <row r="88" spans="3:3">
      <c r="C88">
        <v>9166</v>
      </c>
    </row>
    <row r="89" spans="3:3">
      <c r="C89">
        <v>9167</v>
      </c>
    </row>
    <row r="90" spans="3:3">
      <c r="C90">
        <v>9168</v>
      </c>
    </row>
    <row r="91" spans="3:3">
      <c r="C91">
        <v>9169</v>
      </c>
    </row>
    <row r="92" spans="3:3">
      <c r="C92">
        <v>9170</v>
      </c>
    </row>
    <row r="93" spans="3:3">
      <c r="C93">
        <v>9171</v>
      </c>
    </row>
    <row r="94" spans="3:3">
      <c r="C94">
        <v>9172</v>
      </c>
    </row>
    <row r="95" spans="3:3">
      <c r="C95">
        <v>9173</v>
      </c>
    </row>
    <row r="96" spans="3:3">
      <c r="C96">
        <v>9174</v>
      </c>
    </row>
    <row r="97" spans="3:3">
      <c r="C97">
        <v>9175</v>
      </c>
    </row>
    <row r="98" spans="3:3">
      <c r="C98">
        <v>9176</v>
      </c>
    </row>
    <row r="99" spans="3:3">
      <c r="C99">
        <v>9177</v>
      </c>
    </row>
    <row r="100" spans="3:3">
      <c r="C100">
        <v>9178</v>
      </c>
    </row>
    <row r="101" spans="3:3">
      <c r="C101">
        <v>9179</v>
      </c>
    </row>
    <row r="102" spans="3:3">
      <c r="C102">
        <v>9180</v>
      </c>
    </row>
    <row r="103" spans="3:3">
      <c r="C103">
        <v>9181</v>
      </c>
    </row>
    <row r="104" spans="3:3">
      <c r="C104">
        <v>9182</v>
      </c>
    </row>
    <row r="105" spans="3:3">
      <c r="C105">
        <v>9183</v>
      </c>
    </row>
    <row r="106" spans="3:3">
      <c r="C106">
        <v>9184</v>
      </c>
    </row>
    <row r="107" spans="3:3">
      <c r="C107">
        <v>9185</v>
      </c>
    </row>
    <row r="108" spans="3:3">
      <c r="C108">
        <v>9186</v>
      </c>
    </row>
    <row r="109" spans="3:3">
      <c r="C109">
        <v>9187</v>
      </c>
    </row>
    <row r="110" spans="3:3">
      <c r="C110">
        <v>9188</v>
      </c>
    </row>
    <row r="111" spans="3:3">
      <c r="C111">
        <v>9189</v>
      </c>
    </row>
    <row r="112" spans="3:3">
      <c r="C112">
        <v>9190</v>
      </c>
    </row>
    <row r="113" spans="3:3">
      <c r="C113">
        <v>9191</v>
      </c>
    </row>
    <row r="114" spans="3:3">
      <c r="C114">
        <v>9192</v>
      </c>
    </row>
    <row r="115" spans="3:3">
      <c r="C115">
        <v>9193</v>
      </c>
    </row>
    <row r="116" spans="3:3">
      <c r="C116">
        <v>9194</v>
      </c>
    </row>
    <row r="117" spans="3:3">
      <c r="C117">
        <v>9195</v>
      </c>
    </row>
    <row r="118" spans="3:3">
      <c r="C118">
        <v>9196</v>
      </c>
    </row>
    <row r="119" spans="3:3">
      <c r="C119">
        <v>9197</v>
      </c>
    </row>
    <row r="120" spans="3:3">
      <c r="C120">
        <v>9198</v>
      </c>
    </row>
    <row r="121" spans="3:3">
      <c r="C121">
        <v>9199</v>
      </c>
    </row>
    <row r="122" spans="3:3">
      <c r="C122">
        <v>9200</v>
      </c>
    </row>
    <row r="123" spans="3:3">
      <c r="C123">
        <v>9201</v>
      </c>
    </row>
    <row r="124" spans="3:3">
      <c r="C124">
        <v>9202</v>
      </c>
    </row>
    <row r="125" spans="3:3">
      <c r="C125">
        <v>9203</v>
      </c>
    </row>
    <row r="126" spans="3:3">
      <c r="C126">
        <v>9204</v>
      </c>
    </row>
    <row r="127" spans="3:3">
      <c r="C127">
        <v>9205</v>
      </c>
    </row>
    <row r="128" spans="3:3">
      <c r="C128">
        <v>9206</v>
      </c>
    </row>
    <row r="129" spans="3:3">
      <c r="C129">
        <v>9207</v>
      </c>
    </row>
    <row r="130" spans="3:3">
      <c r="C130">
        <v>9208</v>
      </c>
    </row>
    <row r="131" spans="3:3">
      <c r="C131">
        <v>9209</v>
      </c>
    </row>
    <row r="132" spans="3:3">
      <c r="C132">
        <v>9210</v>
      </c>
    </row>
    <row r="133" spans="3:3">
      <c r="C133">
        <v>9211</v>
      </c>
    </row>
    <row r="134" spans="3:3">
      <c r="C134">
        <v>9212</v>
      </c>
    </row>
    <row r="135" spans="3:3">
      <c r="C135">
        <v>9213</v>
      </c>
    </row>
    <row r="136" spans="3:3">
      <c r="C136">
        <v>9214</v>
      </c>
    </row>
    <row r="137" spans="3:3">
      <c r="C137">
        <v>9215</v>
      </c>
    </row>
    <row r="138" spans="3:3">
      <c r="C138">
        <v>9216</v>
      </c>
    </row>
    <row r="139" spans="3:3">
      <c r="C139">
        <v>9217</v>
      </c>
    </row>
    <row r="140" spans="3:3">
      <c r="C140">
        <v>9218</v>
      </c>
    </row>
    <row r="141" spans="3:3">
      <c r="C141">
        <v>9219</v>
      </c>
    </row>
    <row r="142" spans="3:3">
      <c r="C142">
        <v>9220</v>
      </c>
    </row>
    <row r="143" spans="3:3">
      <c r="C143">
        <v>9221</v>
      </c>
    </row>
    <row r="144" spans="3:3">
      <c r="C144">
        <v>9222</v>
      </c>
    </row>
    <row r="145" spans="3:3">
      <c r="C145">
        <v>9223</v>
      </c>
    </row>
    <row r="146" spans="3:3">
      <c r="C146">
        <v>9224</v>
      </c>
    </row>
    <row r="147" spans="3:3">
      <c r="C147">
        <v>9225</v>
      </c>
    </row>
    <row r="148" spans="3:3">
      <c r="C148">
        <v>9226</v>
      </c>
    </row>
    <row r="149" spans="3:3">
      <c r="C149">
        <v>9227</v>
      </c>
    </row>
    <row r="150" spans="3:3">
      <c r="C150">
        <v>9228</v>
      </c>
    </row>
    <row r="151" spans="3:3">
      <c r="C151">
        <v>9229</v>
      </c>
    </row>
    <row r="152" spans="3:3">
      <c r="C152">
        <v>9230</v>
      </c>
    </row>
    <row r="153" spans="3:3">
      <c r="C153">
        <v>9231</v>
      </c>
    </row>
    <row r="154" spans="3:3">
      <c r="C154">
        <v>9232</v>
      </c>
    </row>
    <row r="155" spans="3:3">
      <c r="C155">
        <v>9233</v>
      </c>
    </row>
    <row r="156" spans="3:3">
      <c r="C156">
        <v>9234</v>
      </c>
    </row>
    <row r="157" spans="3:3">
      <c r="C157">
        <v>9235</v>
      </c>
    </row>
    <row r="158" spans="3:3">
      <c r="C158">
        <v>9236</v>
      </c>
    </row>
    <row r="159" spans="3:3">
      <c r="C159">
        <v>9237</v>
      </c>
    </row>
    <row r="160" spans="3:3">
      <c r="C160">
        <v>9238</v>
      </c>
    </row>
    <row r="161" spans="3:3">
      <c r="C161">
        <v>9239</v>
      </c>
    </row>
    <row r="162" spans="3:3">
      <c r="C162">
        <v>9240</v>
      </c>
    </row>
    <row r="163" spans="3:3">
      <c r="C163">
        <v>9241</v>
      </c>
    </row>
    <row r="164" spans="3:3">
      <c r="C164">
        <v>9242</v>
      </c>
    </row>
    <row r="165" spans="3:3">
      <c r="C165">
        <v>9243</v>
      </c>
    </row>
    <row r="166" spans="3:3">
      <c r="C166">
        <v>9244</v>
      </c>
    </row>
    <row r="167" spans="3:3">
      <c r="C167">
        <v>9245</v>
      </c>
    </row>
    <row r="168" spans="3:3">
      <c r="C168">
        <v>9246</v>
      </c>
    </row>
    <row r="169" spans="3:3">
      <c r="C169">
        <v>9247</v>
      </c>
    </row>
    <row r="170" spans="3:3">
      <c r="C170">
        <v>9248</v>
      </c>
    </row>
    <row r="171" spans="3:3">
      <c r="C171">
        <v>9249</v>
      </c>
    </row>
    <row r="172" spans="3:3">
      <c r="C172">
        <v>9250</v>
      </c>
    </row>
    <row r="173" spans="3:3">
      <c r="C173">
        <v>9251</v>
      </c>
    </row>
    <row r="174" spans="3:3">
      <c r="C174">
        <v>9252</v>
      </c>
    </row>
    <row r="175" spans="3:3">
      <c r="C175">
        <v>9253</v>
      </c>
    </row>
    <row r="176" spans="3:3">
      <c r="C176">
        <v>9254</v>
      </c>
    </row>
    <row r="177" spans="3:3">
      <c r="C177">
        <v>9255</v>
      </c>
    </row>
    <row r="178" spans="3:3">
      <c r="C178">
        <v>9256</v>
      </c>
    </row>
    <row r="179" spans="3:3">
      <c r="C179">
        <v>9257</v>
      </c>
    </row>
    <row r="180" spans="3:3">
      <c r="C180">
        <v>9258</v>
      </c>
    </row>
    <row r="181" spans="3:3">
      <c r="C181">
        <v>9259</v>
      </c>
    </row>
    <row r="182" spans="3:3">
      <c r="C182">
        <v>9260</v>
      </c>
    </row>
    <row r="183" spans="3:3">
      <c r="C183">
        <v>9261</v>
      </c>
    </row>
    <row r="184" spans="3:3">
      <c r="C184">
        <v>9262</v>
      </c>
    </row>
    <row r="185" spans="3:3">
      <c r="C185">
        <v>9263</v>
      </c>
    </row>
    <row r="186" spans="3:3">
      <c r="C186">
        <v>9264</v>
      </c>
    </row>
    <row r="187" spans="3:3">
      <c r="C187">
        <v>9265</v>
      </c>
    </row>
    <row r="188" spans="3:3">
      <c r="C188">
        <v>9266</v>
      </c>
    </row>
    <row r="189" spans="3:3">
      <c r="C189">
        <v>9267</v>
      </c>
    </row>
    <row r="190" spans="3:3">
      <c r="C190">
        <v>9268</v>
      </c>
    </row>
    <row r="191" spans="3:3">
      <c r="C191">
        <v>9269</v>
      </c>
    </row>
    <row r="192" spans="3:3">
      <c r="C192">
        <v>9270</v>
      </c>
    </row>
    <row r="193" spans="3:3">
      <c r="C193">
        <v>9271</v>
      </c>
    </row>
    <row r="194" spans="3:3">
      <c r="C194">
        <v>9272</v>
      </c>
    </row>
    <row r="195" spans="3:3">
      <c r="C195">
        <v>9273</v>
      </c>
    </row>
    <row r="196" spans="3:3">
      <c r="C196">
        <v>9274</v>
      </c>
    </row>
    <row r="197" spans="3:3">
      <c r="C197">
        <v>9275</v>
      </c>
    </row>
    <row r="198" spans="3:3">
      <c r="C198">
        <v>9276</v>
      </c>
    </row>
    <row r="199" spans="3:3">
      <c r="C199">
        <v>9277</v>
      </c>
    </row>
    <row r="200" spans="3:3">
      <c r="C200">
        <v>9278</v>
      </c>
    </row>
    <row r="201" spans="3:3">
      <c r="C201">
        <v>9279</v>
      </c>
    </row>
    <row r="202" spans="3:3">
      <c r="C202">
        <v>9280</v>
      </c>
    </row>
    <row r="203" spans="3:3">
      <c r="C203">
        <v>9281</v>
      </c>
    </row>
    <row r="204" spans="3:3">
      <c r="C204">
        <v>9282</v>
      </c>
    </row>
    <row r="205" spans="3:3">
      <c r="C205">
        <v>9283</v>
      </c>
    </row>
    <row r="206" spans="3:3">
      <c r="C206">
        <v>9284</v>
      </c>
    </row>
    <row r="207" spans="3:3">
      <c r="C207">
        <v>9285</v>
      </c>
    </row>
    <row r="208" spans="3:3">
      <c r="C208">
        <v>9286</v>
      </c>
    </row>
    <row r="209" spans="3:3">
      <c r="C209">
        <v>9287</v>
      </c>
    </row>
    <row r="210" spans="3:3">
      <c r="C210">
        <v>9288</v>
      </c>
    </row>
    <row r="211" spans="3:3">
      <c r="C211">
        <v>9289</v>
      </c>
    </row>
    <row r="212" spans="3:3">
      <c r="C212">
        <v>9290</v>
      </c>
    </row>
    <row r="213" spans="3:3">
      <c r="C213">
        <v>9291</v>
      </c>
    </row>
    <row r="214" spans="3:3">
      <c r="C214">
        <v>9292</v>
      </c>
    </row>
    <row r="215" spans="3:3">
      <c r="C215">
        <v>9293</v>
      </c>
    </row>
    <row r="216" spans="3:3">
      <c r="C216">
        <v>9294</v>
      </c>
    </row>
    <row r="217" spans="3:3">
      <c r="C217">
        <v>9295</v>
      </c>
    </row>
    <row r="218" spans="3:3">
      <c r="C218">
        <v>9296</v>
      </c>
    </row>
    <row r="219" spans="3:3">
      <c r="C219">
        <v>9297</v>
      </c>
    </row>
    <row r="220" spans="3:3">
      <c r="C220">
        <v>9298</v>
      </c>
    </row>
    <row r="221" spans="3:3">
      <c r="C221">
        <v>9299</v>
      </c>
    </row>
    <row r="222" spans="3:3">
      <c r="C222">
        <v>9300</v>
      </c>
    </row>
    <row r="223" spans="3:3">
      <c r="C223">
        <v>9301</v>
      </c>
    </row>
    <row r="224" spans="3:3">
      <c r="C224">
        <v>9302</v>
      </c>
    </row>
    <row r="225" spans="3:3">
      <c r="C225">
        <v>9303</v>
      </c>
    </row>
    <row r="226" spans="3:3">
      <c r="C226">
        <v>9304</v>
      </c>
    </row>
    <row r="227" spans="3:3">
      <c r="C227">
        <v>9305</v>
      </c>
    </row>
    <row r="228" spans="3:3">
      <c r="C228">
        <v>9306</v>
      </c>
    </row>
    <row r="229" spans="3:3">
      <c r="C229">
        <v>9307</v>
      </c>
    </row>
    <row r="230" spans="3:3">
      <c r="C230">
        <v>9308</v>
      </c>
    </row>
    <row r="231" spans="3:3">
      <c r="C231">
        <v>9309</v>
      </c>
    </row>
    <row r="232" spans="3:3">
      <c r="C232">
        <v>9310</v>
      </c>
    </row>
    <row r="233" spans="3:3">
      <c r="C233">
        <v>9311</v>
      </c>
    </row>
    <row r="234" spans="3:3">
      <c r="C234">
        <v>9312</v>
      </c>
    </row>
    <row r="235" spans="3:3">
      <c r="C235">
        <v>9313</v>
      </c>
    </row>
    <row r="236" spans="3:3">
      <c r="C236">
        <v>9314</v>
      </c>
    </row>
    <row r="237" spans="3:3">
      <c r="C237">
        <v>9315</v>
      </c>
    </row>
    <row r="238" spans="3:3">
      <c r="C238">
        <v>9316</v>
      </c>
    </row>
    <row r="239" spans="3:3">
      <c r="C239">
        <v>9317</v>
      </c>
    </row>
    <row r="240" spans="3:3">
      <c r="C240">
        <v>9318</v>
      </c>
    </row>
    <row r="241" spans="3:3">
      <c r="C241">
        <v>9319</v>
      </c>
    </row>
    <row r="242" spans="3:3">
      <c r="C242">
        <v>9320</v>
      </c>
    </row>
    <row r="243" spans="3:3">
      <c r="C243">
        <v>9321</v>
      </c>
    </row>
    <row r="244" spans="3:3">
      <c r="C244">
        <v>9322</v>
      </c>
    </row>
    <row r="245" spans="3:3">
      <c r="C245">
        <v>9323</v>
      </c>
    </row>
    <row r="246" spans="3:3">
      <c r="C246">
        <v>9324</v>
      </c>
    </row>
    <row r="247" spans="3:3">
      <c r="C247">
        <v>9325</v>
      </c>
    </row>
    <row r="248" spans="3:3">
      <c r="C248">
        <v>9326</v>
      </c>
    </row>
    <row r="249" spans="3:3">
      <c r="C249">
        <v>9327</v>
      </c>
    </row>
    <row r="250" spans="3:3">
      <c r="C250">
        <v>9328</v>
      </c>
    </row>
    <row r="251" spans="3:3">
      <c r="C251">
        <v>9329</v>
      </c>
    </row>
    <row r="252" spans="3:3">
      <c r="C252">
        <v>9330</v>
      </c>
    </row>
    <row r="253" spans="3:3">
      <c r="C253">
        <v>9331</v>
      </c>
    </row>
    <row r="254" spans="3:3">
      <c r="C254">
        <v>9332</v>
      </c>
    </row>
    <row r="255" spans="3:3">
      <c r="C255">
        <v>9333</v>
      </c>
    </row>
    <row r="256" spans="3:3">
      <c r="C256">
        <v>9334</v>
      </c>
    </row>
    <row r="257" spans="3:3">
      <c r="C257">
        <v>9335</v>
      </c>
    </row>
    <row r="258" spans="3:3">
      <c r="C258">
        <v>9336</v>
      </c>
    </row>
    <row r="259" spans="3:3">
      <c r="C259">
        <v>9337</v>
      </c>
    </row>
    <row r="260" spans="3:3">
      <c r="C260">
        <v>9338</v>
      </c>
    </row>
    <row r="261" spans="3:3">
      <c r="C261">
        <v>9339</v>
      </c>
    </row>
    <row r="262" spans="3:3">
      <c r="C262">
        <v>9340</v>
      </c>
    </row>
    <row r="263" spans="3:3">
      <c r="C263">
        <v>9341</v>
      </c>
    </row>
    <row r="264" spans="3:3">
      <c r="C264">
        <v>9342</v>
      </c>
    </row>
    <row r="265" spans="3:3">
      <c r="C265">
        <v>9343</v>
      </c>
    </row>
    <row r="266" spans="3:3">
      <c r="C266">
        <v>9344</v>
      </c>
    </row>
    <row r="267" spans="3:3">
      <c r="C267">
        <v>9345</v>
      </c>
    </row>
    <row r="268" spans="3:3">
      <c r="C268">
        <v>9346</v>
      </c>
    </row>
    <row r="269" spans="3:3">
      <c r="C269">
        <v>9347</v>
      </c>
    </row>
    <row r="270" spans="3:3">
      <c r="C270">
        <v>9348</v>
      </c>
    </row>
    <row r="271" spans="3:3">
      <c r="C271">
        <v>9349</v>
      </c>
    </row>
    <row r="272" spans="3:3">
      <c r="C272">
        <v>9350</v>
      </c>
    </row>
    <row r="273" spans="3:3">
      <c r="C273">
        <v>9351</v>
      </c>
    </row>
    <row r="274" spans="3:3">
      <c r="C274">
        <v>9352</v>
      </c>
    </row>
    <row r="275" spans="3:3">
      <c r="C275">
        <v>9353</v>
      </c>
    </row>
    <row r="276" spans="3:3">
      <c r="C276">
        <v>9354</v>
      </c>
    </row>
    <row r="277" spans="3:3">
      <c r="C277">
        <v>9355</v>
      </c>
    </row>
    <row r="278" spans="3:3">
      <c r="C278">
        <v>9356</v>
      </c>
    </row>
    <row r="279" spans="3:3">
      <c r="C279">
        <v>9357</v>
      </c>
    </row>
    <row r="280" spans="3:3">
      <c r="C280">
        <v>9358</v>
      </c>
    </row>
    <row r="281" spans="3:3">
      <c r="C281">
        <v>9359</v>
      </c>
    </row>
    <row r="282" spans="3:3">
      <c r="C282">
        <v>9360</v>
      </c>
    </row>
    <row r="283" spans="3:3">
      <c r="C283">
        <v>9361</v>
      </c>
    </row>
    <row r="284" spans="3:3">
      <c r="C284">
        <v>9362</v>
      </c>
    </row>
    <row r="285" spans="3:3">
      <c r="C285">
        <v>9363</v>
      </c>
    </row>
    <row r="286" spans="3:3">
      <c r="C286">
        <v>9364</v>
      </c>
    </row>
    <row r="287" spans="3:3">
      <c r="C287">
        <v>9365</v>
      </c>
    </row>
    <row r="288" spans="3:3">
      <c r="C288">
        <v>9366</v>
      </c>
    </row>
    <row r="289" spans="3:3">
      <c r="C289">
        <v>9367</v>
      </c>
    </row>
    <row r="290" spans="3:3">
      <c r="C290">
        <v>9368</v>
      </c>
    </row>
    <row r="291" spans="3:3">
      <c r="C291">
        <v>9369</v>
      </c>
    </row>
    <row r="292" spans="3:3">
      <c r="C292">
        <v>9370</v>
      </c>
    </row>
    <row r="293" spans="3:3">
      <c r="C293">
        <v>9371</v>
      </c>
    </row>
    <row r="294" spans="3:3">
      <c r="C294">
        <v>9372</v>
      </c>
    </row>
    <row r="295" spans="3:3">
      <c r="C295">
        <v>9373</v>
      </c>
    </row>
    <row r="296" spans="3:3">
      <c r="C296">
        <v>9374</v>
      </c>
    </row>
    <row r="297" spans="3:3">
      <c r="C297">
        <v>9375</v>
      </c>
    </row>
    <row r="298" spans="3:3">
      <c r="C298">
        <v>9376</v>
      </c>
    </row>
    <row r="299" spans="3:3">
      <c r="C299">
        <v>9377</v>
      </c>
    </row>
    <row r="300" spans="3:3">
      <c r="C300">
        <v>9378</v>
      </c>
    </row>
    <row r="301" spans="3:3">
      <c r="C301">
        <v>9379</v>
      </c>
    </row>
    <row r="302" spans="3:3">
      <c r="C302">
        <v>9380</v>
      </c>
    </row>
    <row r="303" spans="3:3">
      <c r="C303">
        <v>9381</v>
      </c>
    </row>
    <row r="304" spans="3:3">
      <c r="C304">
        <v>9382</v>
      </c>
    </row>
    <row r="305" spans="3:3">
      <c r="C305">
        <v>9383</v>
      </c>
    </row>
    <row r="306" spans="3:3">
      <c r="C306">
        <v>9384</v>
      </c>
    </row>
    <row r="307" spans="3:3">
      <c r="C307">
        <v>9385</v>
      </c>
    </row>
    <row r="308" spans="3:3">
      <c r="C308">
        <v>9386</v>
      </c>
    </row>
    <row r="309" spans="3:3">
      <c r="C309">
        <v>9387</v>
      </c>
    </row>
    <row r="310" spans="3:3">
      <c r="C310">
        <v>9388</v>
      </c>
    </row>
    <row r="311" spans="3:3">
      <c r="C311">
        <v>9389</v>
      </c>
    </row>
    <row r="312" spans="3:3">
      <c r="C312">
        <v>9390</v>
      </c>
    </row>
    <row r="313" spans="3:3">
      <c r="C313">
        <v>9391</v>
      </c>
    </row>
    <row r="314" spans="3:3">
      <c r="C314">
        <v>9392</v>
      </c>
    </row>
    <row r="315" spans="3:3">
      <c r="C315">
        <v>9393</v>
      </c>
    </row>
    <row r="316" spans="3:3">
      <c r="C316">
        <v>9394</v>
      </c>
    </row>
    <row r="317" spans="3:3">
      <c r="C317">
        <v>9395</v>
      </c>
    </row>
    <row r="318" spans="3:3">
      <c r="C318">
        <v>9396</v>
      </c>
    </row>
    <row r="319" spans="3:3">
      <c r="C319">
        <v>9397</v>
      </c>
    </row>
    <row r="320" spans="3:3">
      <c r="C320">
        <v>9398</v>
      </c>
    </row>
    <row r="321" spans="3:3">
      <c r="C321">
        <v>9399</v>
      </c>
    </row>
    <row r="322" spans="3:3">
      <c r="C322">
        <v>9400</v>
      </c>
    </row>
    <row r="323" spans="3:3">
      <c r="C323">
        <v>9401</v>
      </c>
    </row>
    <row r="324" spans="3:3">
      <c r="C324">
        <v>9402</v>
      </c>
    </row>
    <row r="325" spans="3:3">
      <c r="C325">
        <v>9403</v>
      </c>
    </row>
    <row r="326" spans="3:3">
      <c r="C326">
        <v>9404</v>
      </c>
    </row>
    <row r="327" spans="3:3">
      <c r="C327">
        <v>9405</v>
      </c>
    </row>
    <row r="328" spans="3:3">
      <c r="C328">
        <v>9406</v>
      </c>
    </row>
    <row r="329" spans="3:3">
      <c r="C329">
        <v>9407</v>
      </c>
    </row>
    <row r="330" spans="3:3">
      <c r="C330">
        <v>9408</v>
      </c>
    </row>
    <row r="331" spans="3:3">
      <c r="C331">
        <v>9409</v>
      </c>
    </row>
    <row r="332" spans="3:3">
      <c r="C332">
        <v>9410</v>
      </c>
    </row>
    <row r="333" spans="3:3">
      <c r="C333">
        <v>9411</v>
      </c>
    </row>
    <row r="334" spans="3:3">
      <c r="C334">
        <v>9412</v>
      </c>
    </row>
    <row r="335" spans="3:3">
      <c r="C335">
        <v>9413</v>
      </c>
    </row>
    <row r="336" spans="3:3">
      <c r="C336">
        <v>9414</v>
      </c>
    </row>
    <row r="337" spans="3:3">
      <c r="C337">
        <v>9415</v>
      </c>
    </row>
    <row r="338" spans="3:3">
      <c r="C338">
        <v>9416</v>
      </c>
    </row>
    <row r="339" spans="3:3">
      <c r="C339">
        <v>9417</v>
      </c>
    </row>
    <row r="340" spans="3:3">
      <c r="C340">
        <v>9418</v>
      </c>
    </row>
    <row r="341" spans="3:3">
      <c r="C341">
        <v>9419</v>
      </c>
    </row>
    <row r="342" spans="3:3">
      <c r="C342">
        <v>9420</v>
      </c>
    </row>
    <row r="343" spans="3:3">
      <c r="C343">
        <v>9421</v>
      </c>
    </row>
    <row r="344" spans="3:3">
      <c r="C344">
        <v>9422</v>
      </c>
    </row>
    <row r="345" spans="3:3">
      <c r="C345">
        <v>9423</v>
      </c>
    </row>
    <row r="346" spans="3:3">
      <c r="C346">
        <v>9424</v>
      </c>
    </row>
    <row r="347" spans="3:3">
      <c r="C347">
        <v>9425</v>
      </c>
    </row>
    <row r="348" spans="3:3">
      <c r="C348">
        <v>9426</v>
      </c>
    </row>
    <row r="349" spans="3:3">
      <c r="C349">
        <v>9427</v>
      </c>
    </row>
    <row r="350" spans="3:3">
      <c r="C350">
        <v>9428</v>
      </c>
    </row>
    <row r="351" spans="3:3">
      <c r="C351">
        <v>9429</v>
      </c>
    </row>
    <row r="352" spans="3:3">
      <c r="C352">
        <v>9430</v>
      </c>
    </row>
    <row r="353" spans="3:3">
      <c r="C353">
        <v>9431</v>
      </c>
    </row>
    <row r="354" spans="3:3">
      <c r="C354">
        <v>9432</v>
      </c>
    </row>
    <row r="355" spans="3:3">
      <c r="C355">
        <v>9433</v>
      </c>
    </row>
    <row r="356" spans="3:3">
      <c r="C356">
        <v>9434</v>
      </c>
    </row>
    <row r="357" spans="3:3">
      <c r="C357">
        <v>9435</v>
      </c>
    </row>
    <row r="358" spans="3:3">
      <c r="C358">
        <v>9436</v>
      </c>
    </row>
    <row r="359" spans="3:3">
      <c r="C359">
        <v>9437</v>
      </c>
    </row>
    <row r="360" spans="3:3">
      <c r="C360">
        <v>9438</v>
      </c>
    </row>
    <row r="361" spans="3:3">
      <c r="C361">
        <v>9439</v>
      </c>
    </row>
    <row r="362" spans="3:3">
      <c r="C362">
        <v>9440</v>
      </c>
    </row>
    <row r="363" spans="3:3">
      <c r="C363">
        <v>9441</v>
      </c>
    </row>
    <row r="364" spans="3:3">
      <c r="C364">
        <v>9442</v>
      </c>
    </row>
    <row r="365" spans="3:3">
      <c r="C365">
        <v>9443</v>
      </c>
    </row>
    <row r="366" spans="3:3">
      <c r="C366">
        <v>9444</v>
      </c>
    </row>
    <row r="367" spans="3:3">
      <c r="C367">
        <v>9445</v>
      </c>
    </row>
    <row r="368" spans="3:3">
      <c r="C368">
        <v>9446</v>
      </c>
    </row>
    <row r="369" spans="3:3">
      <c r="C369">
        <v>9447</v>
      </c>
    </row>
    <row r="370" spans="3:3">
      <c r="C370">
        <v>9448</v>
      </c>
    </row>
    <row r="371" spans="3:3">
      <c r="C371">
        <v>9449</v>
      </c>
    </row>
    <row r="372" spans="3:3">
      <c r="C372">
        <v>9450</v>
      </c>
    </row>
    <row r="373" spans="3:3">
      <c r="C373">
        <v>9451</v>
      </c>
    </row>
    <row r="374" spans="3:3">
      <c r="C374">
        <v>9452</v>
      </c>
    </row>
    <row r="375" spans="3:3">
      <c r="C375">
        <v>9453</v>
      </c>
    </row>
    <row r="376" spans="3:3">
      <c r="C376">
        <v>9454</v>
      </c>
    </row>
    <row r="377" spans="3:3">
      <c r="C377">
        <v>9455</v>
      </c>
    </row>
    <row r="378" spans="3:3">
      <c r="C378">
        <v>9456</v>
      </c>
    </row>
    <row r="379" spans="3:3">
      <c r="C379">
        <v>9457</v>
      </c>
    </row>
    <row r="380" spans="3:3">
      <c r="C380">
        <v>9458</v>
      </c>
    </row>
    <row r="381" spans="3:3">
      <c r="C381">
        <v>9459</v>
      </c>
    </row>
    <row r="382" spans="3:3">
      <c r="C382">
        <v>9460</v>
      </c>
    </row>
    <row r="383" spans="3:3">
      <c r="C383">
        <v>9461</v>
      </c>
    </row>
    <row r="384" spans="3:3">
      <c r="C384">
        <v>9462</v>
      </c>
    </row>
    <row r="385" spans="3:3">
      <c r="C385">
        <v>9463</v>
      </c>
    </row>
    <row r="386" spans="3:3">
      <c r="C386">
        <v>9464</v>
      </c>
    </row>
    <row r="387" spans="3:3">
      <c r="C387">
        <v>9465</v>
      </c>
    </row>
    <row r="388" spans="3:3">
      <c r="C388">
        <v>9466</v>
      </c>
    </row>
    <row r="389" spans="3:3">
      <c r="C389">
        <v>9467</v>
      </c>
    </row>
    <row r="390" spans="3:3">
      <c r="C390">
        <v>9468</v>
      </c>
    </row>
    <row r="391" spans="3:3">
      <c r="C391">
        <v>9469</v>
      </c>
    </row>
    <row r="392" spans="3:3">
      <c r="C392">
        <v>9470</v>
      </c>
    </row>
    <row r="393" spans="3:3">
      <c r="C393">
        <v>9471</v>
      </c>
    </row>
    <row r="394" spans="3:3">
      <c r="C394">
        <v>9472</v>
      </c>
    </row>
    <row r="395" spans="3:3">
      <c r="C395">
        <v>9473</v>
      </c>
    </row>
    <row r="396" spans="3:3">
      <c r="C396">
        <v>9474</v>
      </c>
    </row>
    <row r="397" spans="3:3">
      <c r="C397">
        <v>9475</v>
      </c>
    </row>
    <row r="398" spans="3:3">
      <c r="C398">
        <v>9476</v>
      </c>
    </row>
    <row r="399" spans="3:3">
      <c r="C399">
        <v>9477</v>
      </c>
    </row>
    <row r="400" spans="3:3">
      <c r="C400">
        <v>9478</v>
      </c>
    </row>
    <row r="401" spans="3:3">
      <c r="C401">
        <v>9479</v>
      </c>
    </row>
    <row r="402" spans="3:3">
      <c r="C402">
        <v>9480</v>
      </c>
    </row>
    <row r="403" spans="3:3">
      <c r="C403">
        <v>9481</v>
      </c>
    </row>
    <row r="404" spans="3:3">
      <c r="C404">
        <v>9482</v>
      </c>
    </row>
    <row r="405" spans="3:3">
      <c r="C405">
        <v>9483</v>
      </c>
    </row>
    <row r="406" spans="3:3">
      <c r="C406">
        <v>9484</v>
      </c>
    </row>
    <row r="407" spans="3:3">
      <c r="C407">
        <v>9485</v>
      </c>
    </row>
    <row r="408" spans="3:3">
      <c r="C408">
        <v>9486</v>
      </c>
    </row>
    <row r="409" spans="3:3">
      <c r="C409">
        <v>9487</v>
      </c>
    </row>
    <row r="410" spans="3:3">
      <c r="C410">
        <v>9488</v>
      </c>
    </row>
    <row r="411" spans="3:3">
      <c r="C411">
        <v>9489</v>
      </c>
    </row>
    <row r="412" spans="3:3">
      <c r="C412">
        <v>9490</v>
      </c>
    </row>
    <row r="413" spans="3:3">
      <c r="C413">
        <v>9491</v>
      </c>
    </row>
    <row r="414" spans="3:3">
      <c r="C414">
        <v>9492</v>
      </c>
    </row>
    <row r="415" spans="3:3">
      <c r="C415">
        <v>9493</v>
      </c>
    </row>
    <row r="416" spans="3:3">
      <c r="C416">
        <v>9494</v>
      </c>
    </row>
    <row r="417" spans="3:3">
      <c r="C417">
        <v>9495</v>
      </c>
    </row>
    <row r="418" spans="3:3">
      <c r="C418">
        <v>9496</v>
      </c>
    </row>
    <row r="419" spans="3:3">
      <c r="C419">
        <v>9497</v>
      </c>
    </row>
    <row r="420" spans="3:3">
      <c r="C420">
        <v>9498</v>
      </c>
    </row>
    <row r="421" spans="3:3">
      <c r="C421">
        <v>9499</v>
      </c>
    </row>
    <row r="422" spans="3:3">
      <c r="C422">
        <v>9500</v>
      </c>
    </row>
    <row r="423" spans="3:3">
      <c r="C423">
        <v>9501</v>
      </c>
    </row>
    <row r="424" spans="3:3">
      <c r="C424">
        <v>9502</v>
      </c>
    </row>
    <row r="425" spans="3:3">
      <c r="C425">
        <v>9503</v>
      </c>
    </row>
    <row r="426" spans="3:3">
      <c r="C426">
        <v>9504</v>
      </c>
    </row>
    <row r="427" spans="3:3">
      <c r="C427">
        <v>9505</v>
      </c>
    </row>
    <row r="428" spans="3:3">
      <c r="C428">
        <v>9506</v>
      </c>
    </row>
    <row r="429" spans="3:3">
      <c r="C429">
        <v>9507</v>
      </c>
    </row>
    <row r="430" spans="3:3">
      <c r="C430">
        <v>9508</v>
      </c>
    </row>
    <row r="431" spans="3:3">
      <c r="C431">
        <v>9509</v>
      </c>
    </row>
    <row r="432" spans="3:3">
      <c r="C432">
        <v>9510</v>
      </c>
    </row>
    <row r="433" spans="3:3">
      <c r="C433">
        <v>9511</v>
      </c>
    </row>
    <row r="434" spans="3:3">
      <c r="C434">
        <v>9512</v>
      </c>
    </row>
    <row r="435" spans="3:3">
      <c r="C435">
        <v>9513</v>
      </c>
    </row>
    <row r="436" spans="3:3">
      <c r="C436">
        <v>9514</v>
      </c>
    </row>
    <row r="437" spans="3:3">
      <c r="C437">
        <v>9515</v>
      </c>
    </row>
    <row r="438" spans="3:3">
      <c r="C438">
        <v>9516</v>
      </c>
    </row>
    <row r="439" spans="3:3">
      <c r="C439">
        <v>9517</v>
      </c>
    </row>
    <row r="440" spans="3:3">
      <c r="C440">
        <v>9518</v>
      </c>
    </row>
    <row r="441" spans="3:3">
      <c r="C441">
        <v>9519</v>
      </c>
    </row>
    <row r="442" spans="3:3">
      <c r="C442">
        <v>9520</v>
      </c>
    </row>
    <row r="443" spans="3:3">
      <c r="C443">
        <v>9521</v>
      </c>
    </row>
    <row r="444" spans="3:3">
      <c r="C444">
        <v>9522</v>
      </c>
    </row>
    <row r="445" spans="3:3">
      <c r="C445">
        <v>9523</v>
      </c>
    </row>
    <row r="446" spans="3:3">
      <c r="C446">
        <v>9524</v>
      </c>
    </row>
    <row r="447" spans="3:3">
      <c r="C447">
        <v>9525</v>
      </c>
    </row>
    <row r="448" spans="3:3">
      <c r="C448">
        <v>9526</v>
      </c>
    </row>
    <row r="449" spans="3:3">
      <c r="C449">
        <v>9527</v>
      </c>
    </row>
    <row r="450" spans="3:3">
      <c r="C450">
        <v>9528</v>
      </c>
    </row>
    <row r="451" spans="3:3">
      <c r="C451">
        <v>9529</v>
      </c>
    </row>
    <row r="452" spans="3:3">
      <c r="C452">
        <v>9530</v>
      </c>
    </row>
    <row r="453" spans="3:3">
      <c r="C453">
        <v>9531</v>
      </c>
    </row>
    <row r="454" spans="3:3">
      <c r="C454">
        <v>9532</v>
      </c>
    </row>
    <row r="455" spans="3:3">
      <c r="C455">
        <v>9533</v>
      </c>
    </row>
    <row r="456" spans="3:3">
      <c r="C456">
        <v>9534</v>
      </c>
    </row>
    <row r="457" spans="3:3">
      <c r="C457">
        <v>9535</v>
      </c>
    </row>
    <row r="458" spans="3:3">
      <c r="C458">
        <v>9536</v>
      </c>
    </row>
    <row r="459" spans="3:3">
      <c r="C459">
        <v>9537</v>
      </c>
    </row>
    <row r="460" spans="3:3">
      <c r="C460">
        <v>9538</v>
      </c>
    </row>
    <row r="461" spans="3:3">
      <c r="C461">
        <v>9539</v>
      </c>
    </row>
    <row r="462" spans="3:3">
      <c r="C462">
        <v>9540</v>
      </c>
    </row>
    <row r="463" spans="3:3">
      <c r="C463">
        <v>9541</v>
      </c>
    </row>
    <row r="464" spans="3:3">
      <c r="C464">
        <v>9542</v>
      </c>
    </row>
    <row r="465" spans="3:3">
      <c r="C465">
        <v>9543</v>
      </c>
    </row>
    <row r="466" spans="3:3">
      <c r="C466">
        <v>9544</v>
      </c>
    </row>
    <row r="467" spans="3:3">
      <c r="C467">
        <v>9545</v>
      </c>
    </row>
    <row r="468" spans="3:3">
      <c r="C468">
        <v>9546</v>
      </c>
    </row>
    <row r="469" spans="3:3">
      <c r="C469">
        <v>9547</v>
      </c>
    </row>
    <row r="470" spans="3:3">
      <c r="C470">
        <v>9548</v>
      </c>
    </row>
    <row r="471" spans="3:3">
      <c r="C471">
        <v>9549</v>
      </c>
    </row>
    <row r="472" spans="3:3">
      <c r="C472">
        <v>9550</v>
      </c>
    </row>
    <row r="473" spans="3:3">
      <c r="C473">
        <v>9551</v>
      </c>
    </row>
    <row r="474" spans="3:3">
      <c r="C474">
        <v>9552</v>
      </c>
    </row>
    <row r="475" spans="3:3">
      <c r="C475">
        <v>9553</v>
      </c>
    </row>
    <row r="476" spans="3:3">
      <c r="C476">
        <v>9554</v>
      </c>
    </row>
    <row r="477" spans="3:3">
      <c r="C477">
        <v>9555</v>
      </c>
    </row>
    <row r="478" spans="3:3">
      <c r="C478">
        <v>9556</v>
      </c>
    </row>
    <row r="479" spans="3:3">
      <c r="C479">
        <v>9557</v>
      </c>
    </row>
    <row r="480" spans="3:3">
      <c r="C480">
        <v>9558</v>
      </c>
    </row>
    <row r="481" spans="3:3">
      <c r="C481">
        <v>9559</v>
      </c>
    </row>
    <row r="482" spans="3:3">
      <c r="C482">
        <v>9560</v>
      </c>
    </row>
    <row r="483" spans="3:3">
      <c r="C483">
        <v>9561</v>
      </c>
    </row>
    <row r="484" spans="3:3">
      <c r="C484">
        <v>9562</v>
      </c>
    </row>
    <row r="485" spans="3:3">
      <c r="C485">
        <v>9563</v>
      </c>
    </row>
    <row r="486" spans="3:3">
      <c r="C486">
        <v>9564</v>
      </c>
    </row>
    <row r="487" spans="3:3">
      <c r="C487">
        <v>9565</v>
      </c>
    </row>
    <row r="488" spans="3:3">
      <c r="C488">
        <v>9566</v>
      </c>
    </row>
    <row r="489" spans="3:3">
      <c r="C489">
        <v>9567</v>
      </c>
    </row>
    <row r="490" spans="3:3">
      <c r="C490">
        <v>9568</v>
      </c>
    </row>
    <row r="491" spans="3:3">
      <c r="C491">
        <v>9569</v>
      </c>
    </row>
    <row r="492" spans="3:3">
      <c r="C492">
        <v>9570</v>
      </c>
    </row>
    <row r="493" spans="3:3">
      <c r="C493">
        <v>9571</v>
      </c>
    </row>
    <row r="494" spans="3:3">
      <c r="C494">
        <v>9572</v>
      </c>
    </row>
    <row r="495" spans="3:3">
      <c r="C495">
        <v>9573</v>
      </c>
    </row>
    <row r="496" spans="3:3">
      <c r="C496">
        <v>9574</v>
      </c>
    </row>
    <row r="497" spans="3:3">
      <c r="C497">
        <v>9575</v>
      </c>
    </row>
    <row r="498" spans="3:3">
      <c r="C498">
        <v>9576</v>
      </c>
    </row>
    <row r="499" spans="3:3">
      <c r="C499">
        <v>9577</v>
      </c>
    </row>
    <row r="500" spans="3:3">
      <c r="C500">
        <v>9578</v>
      </c>
    </row>
    <row r="501" spans="3:3">
      <c r="C501">
        <v>9579</v>
      </c>
    </row>
    <row r="502" spans="3:3">
      <c r="C502">
        <v>9580</v>
      </c>
    </row>
    <row r="503" spans="3:3">
      <c r="C503">
        <v>9581</v>
      </c>
    </row>
    <row r="504" spans="3:3">
      <c r="C504">
        <v>9582</v>
      </c>
    </row>
    <row r="505" spans="3:3">
      <c r="C505">
        <v>9583</v>
      </c>
    </row>
    <row r="506" spans="3:3">
      <c r="C506">
        <v>9584</v>
      </c>
    </row>
    <row r="507" spans="3:3">
      <c r="C507">
        <v>9585</v>
      </c>
    </row>
    <row r="508" spans="3:3">
      <c r="C508">
        <v>9586</v>
      </c>
    </row>
    <row r="509" spans="3:3">
      <c r="C509">
        <v>9587</v>
      </c>
    </row>
    <row r="510" spans="3:3">
      <c r="C510">
        <v>9588</v>
      </c>
    </row>
    <row r="511" spans="3:3">
      <c r="C511">
        <v>9589</v>
      </c>
    </row>
    <row r="512" spans="3:3">
      <c r="C512">
        <v>9590</v>
      </c>
    </row>
    <row r="513" spans="3:3">
      <c r="C513">
        <v>9591</v>
      </c>
    </row>
    <row r="514" spans="3:3">
      <c r="C514">
        <v>9592</v>
      </c>
    </row>
    <row r="515" spans="3:3">
      <c r="C515">
        <v>9593</v>
      </c>
    </row>
    <row r="516" spans="3:3">
      <c r="C516">
        <v>9594</v>
      </c>
    </row>
    <row r="517" spans="3:3">
      <c r="C517">
        <v>9595</v>
      </c>
    </row>
    <row r="518" spans="3:3">
      <c r="C518">
        <v>9596</v>
      </c>
    </row>
    <row r="519" spans="3:3">
      <c r="C519">
        <v>9597</v>
      </c>
    </row>
    <row r="520" spans="3:3">
      <c r="C520">
        <v>9598</v>
      </c>
    </row>
    <row r="521" spans="3:3">
      <c r="C521">
        <v>9599</v>
      </c>
    </row>
    <row r="522" spans="3:3">
      <c r="C522">
        <v>9600</v>
      </c>
    </row>
    <row r="523" spans="3:3">
      <c r="C523">
        <v>9601</v>
      </c>
    </row>
    <row r="524" spans="3:3">
      <c r="C524">
        <v>9602</v>
      </c>
    </row>
    <row r="525" spans="3:3">
      <c r="C525">
        <v>9603</v>
      </c>
    </row>
    <row r="526" spans="3:3">
      <c r="C526">
        <v>9604</v>
      </c>
    </row>
    <row r="527" spans="3:3">
      <c r="C527">
        <v>9605</v>
      </c>
    </row>
    <row r="528" spans="3:3">
      <c r="C528">
        <v>9606</v>
      </c>
    </row>
    <row r="529" spans="3:3">
      <c r="C529">
        <v>9607</v>
      </c>
    </row>
    <row r="530" spans="3:3">
      <c r="C530">
        <v>9608</v>
      </c>
    </row>
    <row r="531" spans="3:3">
      <c r="C531">
        <v>9609</v>
      </c>
    </row>
    <row r="532" spans="3:3">
      <c r="C532">
        <v>9610</v>
      </c>
    </row>
    <row r="533" spans="3:3">
      <c r="C533">
        <v>9611</v>
      </c>
    </row>
    <row r="534" spans="3:3">
      <c r="C534">
        <v>9612</v>
      </c>
    </row>
    <row r="535" spans="3:3">
      <c r="C535">
        <v>9613</v>
      </c>
    </row>
    <row r="536" spans="3:3">
      <c r="C536">
        <v>9614</v>
      </c>
    </row>
    <row r="537" spans="3:3">
      <c r="C537">
        <v>9615</v>
      </c>
    </row>
    <row r="538" spans="3:3">
      <c r="C538">
        <v>9616</v>
      </c>
    </row>
    <row r="539" spans="3:3">
      <c r="C539">
        <v>9617</v>
      </c>
    </row>
    <row r="540" spans="3:3">
      <c r="C540">
        <v>9618</v>
      </c>
    </row>
    <row r="541" spans="3:3">
      <c r="C541">
        <v>9619</v>
      </c>
    </row>
    <row r="542" spans="3:3">
      <c r="C542">
        <v>9620</v>
      </c>
    </row>
    <row r="543" spans="3:3">
      <c r="C543">
        <v>9621</v>
      </c>
    </row>
    <row r="544" spans="3:3">
      <c r="C544">
        <v>9622</v>
      </c>
    </row>
    <row r="545" spans="3:3">
      <c r="C545">
        <v>9623</v>
      </c>
    </row>
    <row r="546" spans="3:3">
      <c r="C546">
        <v>9624</v>
      </c>
    </row>
    <row r="547" spans="3:3">
      <c r="C547">
        <v>9625</v>
      </c>
    </row>
    <row r="548" spans="3:3">
      <c r="C548">
        <v>9626</v>
      </c>
    </row>
    <row r="549" spans="3:3">
      <c r="C549">
        <v>9627</v>
      </c>
    </row>
    <row r="550" spans="3:3">
      <c r="C550">
        <v>9628</v>
      </c>
    </row>
    <row r="551" spans="3:3">
      <c r="C551">
        <v>9629</v>
      </c>
    </row>
    <row r="552" spans="3:3">
      <c r="C552">
        <v>9630</v>
      </c>
    </row>
    <row r="553" spans="3:3">
      <c r="C553">
        <v>9631</v>
      </c>
    </row>
    <row r="554" spans="3:3">
      <c r="C554">
        <v>9632</v>
      </c>
    </row>
    <row r="555" spans="3:3">
      <c r="C555">
        <v>9633</v>
      </c>
    </row>
    <row r="556" spans="3:3">
      <c r="C556">
        <v>9634</v>
      </c>
    </row>
    <row r="557" spans="3:3">
      <c r="C557">
        <v>9635</v>
      </c>
    </row>
    <row r="558" spans="3:3">
      <c r="C558">
        <v>9636</v>
      </c>
    </row>
    <row r="559" spans="3:3">
      <c r="C559">
        <v>9637</v>
      </c>
    </row>
    <row r="560" spans="3:3">
      <c r="C560">
        <v>9638</v>
      </c>
    </row>
    <row r="561" spans="3:3">
      <c r="C561">
        <v>9639</v>
      </c>
    </row>
    <row r="562" spans="3:3">
      <c r="C562">
        <v>9640</v>
      </c>
    </row>
    <row r="563" spans="3:3">
      <c r="C563">
        <v>9641</v>
      </c>
    </row>
    <row r="564" spans="3:3">
      <c r="C564">
        <v>9642</v>
      </c>
    </row>
    <row r="565" spans="3:3">
      <c r="C565">
        <v>9643</v>
      </c>
    </row>
    <row r="566" spans="3:3">
      <c r="C566">
        <v>9644</v>
      </c>
    </row>
    <row r="567" spans="3:3">
      <c r="C567">
        <v>9645</v>
      </c>
    </row>
    <row r="568" spans="3:3">
      <c r="C568">
        <v>9646</v>
      </c>
    </row>
    <row r="569" spans="3:3">
      <c r="C569">
        <v>9647</v>
      </c>
    </row>
    <row r="570" spans="3:3">
      <c r="C570">
        <v>9648</v>
      </c>
    </row>
    <row r="571" spans="3:3">
      <c r="C571">
        <v>9649</v>
      </c>
    </row>
    <row r="572" spans="3:3">
      <c r="C572">
        <v>9650</v>
      </c>
    </row>
    <row r="573" spans="3:3">
      <c r="C573">
        <v>9651</v>
      </c>
    </row>
    <row r="574" spans="3:3">
      <c r="C574">
        <v>9652</v>
      </c>
    </row>
    <row r="575" spans="3:3">
      <c r="C575">
        <v>9653</v>
      </c>
    </row>
    <row r="576" spans="3:3">
      <c r="C576">
        <v>9654</v>
      </c>
    </row>
    <row r="577" spans="3:3">
      <c r="C577">
        <v>9655</v>
      </c>
    </row>
    <row r="578" spans="3:3">
      <c r="C578">
        <v>9656</v>
      </c>
    </row>
    <row r="579" spans="3:3">
      <c r="C579">
        <v>9657</v>
      </c>
    </row>
    <row r="580" spans="3:3">
      <c r="C580">
        <v>9658</v>
      </c>
    </row>
    <row r="581" spans="3:3">
      <c r="C581">
        <v>9659</v>
      </c>
    </row>
    <row r="582" spans="3:3">
      <c r="C582">
        <v>9660</v>
      </c>
    </row>
    <row r="583" spans="3:3">
      <c r="C583">
        <v>9661</v>
      </c>
    </row>
    <row r="584" spans="3:3">
      <c r="C584">
        <v>9662</v>
      </c>
    </row>
    <row r="585" spans="3:3">
      <c r="C585">
        <v>9663</v>
      </c>
    </row>
    <row r="586" spans="3:3">
      <c r="C586">
        <v>9664</v>
      </c>
    </row>
    <row r="587" spans="3:3">
      <c r="C587">
        <v>9665</v>
      </c>
    </row>
    <row r="588" spans="3:3">
      <c r="C588">
        <v>9666</v>
      </c>
    </row>
    <row r="589" spans="3:3">
      <c r="C589">
        <v>9667</v>
      </c>
    </row>
    <row r="590" spans="3:3">
      <c r="C590">
        <v>9668</v>
      </c>
    </row>
    <row r="591" spans="3:3">
      <c r="C591">
        <v>9669</v>
      </c>
    </row>
    <row r="592" spans="3:3">
      <c r="C592">
        <v>9670</v>
      </c>
    </row>
    <row r="593" spans="3:3">
      <c r="C593">
        <v>9671</v>
      </c>
    </row>
    <row r="594" spans="3:3">
      <c r="C594">
        <v>9672</v>
      </c>
    </row>
    <row r="595" spans="3:3">
      <c r="C595">
        <v>9673</v>
      </c>
    </row>
    <row r="596" spans="3:3">
      <c r="C596">
        <v>9674</v>
      </c>
    </row>
    <row r="597" spans="3:3">
      <c r="C597">
        <v>9675</v>
      </c>
    </row>
    <row r="598" spans="3:3">
      <c r="C598">
        <v>9676</v>
      </c>
    </row>
    <row r="599" spans="3:3">
      <c r="C599">
        <v>9677</v>
      </c>
    </row>
    <row r="600" spans="3:3">
      <c r="C600">
        <v>9678</v>
      </c>
    </row>
    <row r="601" spans="3:3">
      <c r="C601">
        <v>9679</v>
      </c>
    </row>
    <row r="602" spans="3:3">
      <c r="C602">
        <v>9680</v>
      </c>
    </row>
    <row r="603" spans="3:3">
      <c r="C603">
        <v>9681</v>
      </c>
    </row>
    <row r="604" spans="3:3">
      <c r="C604">
        <v>9682</v>
      </c>
    </row>
    <row r="605" spans="3:3">
      <c r="C605">
        <v>9683</v>
      </c>
    </row>
    <row r="606" spans="3:3">
      <c r="C606">
        <v>9684</v>
      </c>
    </row>
    <row r="607" spans="3:3">
      <c r="C607">
        <v>9685</v>
      </c>
    </row>
    <row r="608" spans="3:3">
      <c r="C608">
        <v>9686</v>
      </c>
    </row>
    <row r="609" spans="3:3">
      <c r="C609">
        <v>9687</v>
      </c>
    </row>
    <row r="610" spans="3:3">
      <c r="C610">
        <v>9688</v>
      </c>
    </row>
    <row r="611" spans="3:3">
      <c r="C611">
        <v>9689</v>
      </c>
    </row>
    <row r="612" spans="3:3">
      <c r="C612">
        <v>9690</v>
      </c>
    </row>
    <row r="613" spans="3:3">
      <c r="C613">
        <v>9691</v>
      </c>
    </row>
    <row r="614" spans="3:3">
      <c r="C614">
        <v>9692</v>
      </c>
    </row>
    <row r="615" spans="3:3">
      <c r="C615">
        <v>9693</v>
      </c>
    </row>
    <row r="616" spans="3:3">
      <c r="C616">
        <v>9694</v>
      </c>
    </row>
    <row r="617" spans="3:3">
      <c r="C617">
        <v>9695</v>
      </c>
    </row>
    <row r="618" spans="3:3">
      <c r="C618">
        <v>9696</v>
      </c>
    </row>
    <row r="619" spans="3:3">
      <c r="C619">
        <v>9697</v>
      </c>
    </row>
    <row r="620" spans="3:3">
      <c r="C620">
        <v>9698</v>
      </c>
    </row>
    <row r="621" spans="3:3">
      <c r="C621">
        <v>9699</v>
      </c>
    </row>
    <row r="622" spans="3:3">
      <c r="C622">
        <v>9700</v>
      </c>
    </row>
    <row r="623" spans="3:3">
      <c r="C623">
        <v>9701</v>
      </c>
    </row>
    <row r="624" spans="3:3">
      <c r="C624">
        <v>9702</v>
      </c>
    </row>
    <row r="625" spans="3:3">
      <c r="C625">
        <v>9703</v>
      </c>
    </row>
    <row r="626" spans="3:3">
      <c r="C626">
        <v>9704</v>
      </c>
    </row>
    <row r="627" spans="3:3">
      <c r="C627">
        <v>9705</v>
      </c>
    </row>
    <row r="628" spans="3:3">
      <c r="C628">
        <v>9706</v>
      </c>
    </row>
    <row r="629" spans="3:3">
      <c r="C629">
        <v>9707</v>
      </c>
    </row>
    <row r="630" spans="3:3">
      <c r="C630">
        <v>9708</v>
      </c>
    </row>
    <row r="631" spans="3:3">
      <c r="C631">
        <v>9709</v>
      </c>
    </row>
    <row r="632" spans="3:3">
      <c r="C632">
        <v>9710</v>
      </c>
    </row>
    <row r="633" spans="3:3">
      <c r="C633">
        <v>9711</v>
      </c>
    </row>
    <row r="634" spans="3:3">
      <c r="C634">
        <v>9712</v>
      </c>
    </row>
    <row r="635" spans="3:3">
      <c r="C635">
        <v>9713</v>
      </c>
    </row>
    <row r="636" spans="3:3">
      <c r="C636">
        <v>9714</v>
      </c>
    </row>
    <row r="637" spans="3:3">
      <c r="C637">
        <v>9715</v>
      </c>
    </row>
    <row r="638" spans="3:3">
      <c r="C638">
        <v>9716</v>
      </c>
    </row>
    <row r="639" spans="3:3">
      <c r="C639">
        <v>9717</v>
      </c>
    </row>
    <row r="640" spans="3:3">
      <c r="C640">
        <v>9718</v>
      </c>
    </row>
    <row r="641" spans="3:3">
      <c r="C641">
        <v>9719</v>
      </c>
    </row>
    <row r="642" spans="3:3">
      <c r="C642">
        <v>9720</v>
      </c>
    </row>
    <row r="643" spans="3:3">
      <c r="C643">
        <v>9721</v>
      </c>
    </row>
    <row r="644" spans="3:3">
      <c r="C644">
        <v>9722</v>
      </c>
    </row>
    <row r="645" spans="3:3">
      <c r="C645">
        <v>9723</v>
      </c>
    </row>
    <row r="646" spans="3:3">
      <c r="C646">
        <v>9724</v>
      </c>
    </row>
    <row r="647" spans="3:3">
      <c r="C647">
        <v>9725</v>
      </c>
    </row>
    <row r="648" spans="3:3">
      <c r="C648">
        <v>9726</v>
      </c>
    </row>
    <row r="649" spans="3:3">
      <c r="C649">
        <v>9727</v>
      </c>
    </row>
    <row r="650" spans="3:3">
      <c r="C650">
        <v>9728</v>
      </c>
    </row>
    <row r="651" spans="3:3">
      <c r="C651">
        <v>9729</v>
      </c>
    </row>
    <row r="652" spans="3:3">
      <c r="C652">
        <v>9730</v>
      </c>
    </row>
    <row r="653" spans="3:3">
      <c r="C653">
        <v>9731</v>
      </c>
    </row>
    <row r="654" spans="3:3">
      <c r="C654">
        <v>9732</v>
      </c>
    </row>
    <row r="655" spans="3:3">
      <c r="C655">
        <v>9733</v>
      </c>
    </row>
    <row r="656" spans="3:3">
      <c r="C656">
        <v>9734</v>
      </c>
    </row>
    <row r="657" spans="3:3">
      <c r="C657">
        <v>9735</v>
      </c>
    </row>
    <row r="658" spans="3:3">
      <c r="C658">
        <v>9736</v>
      </c>
    </row>
    <row r="659" spans="3:3">
      <c r="C659">
        <v>9737</v>
      </c>
    </row>
    <row r="660" spans="3:3">
      <c r="C660">
        <v>9738</v>
      </c>
    </row>
    <row r="661" spans="3:3">
      <c r="C661">
        <v>9739</v>
      </c>
    </row>
    <row r="662" spans="3:3">
      <c r="C662">
        <v>9740</v>
      </c>
    </row>
    <row r="663" spans="3:3">
      <c r="C663">
        <v>9741</v>
      </c>
    </row>
    <row r="664" spans="3:3">
      <c r="C664">
        <v>9742</v>
      </c>
    </row>
    <row r="665" spans="3:3">
      <c r="C665">
        <v>9743</v>
      </c>
    </row>
    <row r="666" spans="3:3">
      <c r="C666">
        <v>9744</v>
      </c>
    </row>
    <row r="667" spans="3:3">
      <c r="C667">
        <v>9745</v>
      </c>
    </row>
    <row r="668" spans="3:3">
      <c r="C668">
        <v>9746</v>
      </c>
    </row>
    <row r="669" spans="3:3">
      <c r="C669">
        <v>9747</v>
      </c>
    </row>
    <row r="670" spans="3:3">
      <c r="C670">
        <v>9748</v>
      </c>
    </row>
    <row r="671" spans="3:3">
      <c r="C671">
        <v>9749</v>
      </c>
    </row>
    <row r="672" spans="3:3">
      <c r="C672">
        <v>9750</v>
      </c>
    </row>
    <row r="673" spans="3:3">
      <c r="C673">
        <v>9751</v>
      </c>
    </row>
    <row r="674" spans="3:3">
      <c r="C674">
        <v>9752</v>
      </c>
    </row>
    <row r="675" spans="3:3">
      <c r="C675">
        <v>9753</v>
      </c>
    </row>
    <row r="676" spans="3:3">
      <c r="C676">
        <v>9754</v>
      </c>
    </row>
    <row r="677" spans="3:3">
      <c r="C677">
        <v>9755</v>
      </c>
    </row>
    <row r="678" spans="3:3">
      <c r="C678">
        <v>9756</v>
      </c>
    </row>
    <row r="679" spans="3:3">
      <c r="C679">
        <v>9757</v>
      </c>
    </row>
    <row r="680" spans="3:3">
      <c r="C680">
        <v>9758</v>
      </c>
    </row>
    <row r="681" spans="3:3">
      <c r="C681">
        <v>9759</v>
      </c>
    </row>
    <row r="682" spans="3:3">
      <c r="C682">
        <v>9760</v>
      </c>
    </row>
    <row r="683" spans="3:3">
      <c r="C683">
        <v>9761</v>
      </c>
    </row>
    <row r="684" spans="3:3">
      <c r="C684">
        <v>9762</v>
      </c>
    </row>
    <row r="685" spans="3:3">
      <c r="C685">
        <v>9763</v>
      </c>
    </row>
    <row r="686" spans="3:3">
      <c r="C686">
        <v>9764</v>
      </c>
    </row>
    <row r="687" spans="3:3">
      <c r="C687">
        <v>9765</v>
      </c>
    </row>
    <row r="688" spans="3:3">
      <c r="C688">
        <v>9766</v>
      </c>
    </row>
    <row r="689" spans="3:3">
      <c r="C689">
        <v>9767</v>
      </c>
    </row>
    <row r="690" spans="3:3">
      <c r="C690">
        <v>9768</v>
      </c>
    </row>
    <row r="691" spans="3:3">
      <c r="C691">
        <v>9769</v>
      </c>
    </row>
    <row r="692" spans="3:3">
      <c r="C692">
        <v>9770</v>
      </c>
    </row>
    <row r="693" spans="3:3">
      <c r="C693">
        <v>9771</v>
      </c>
    </row>
    <row r="694" spans="3:3">
      <c r="C694">
        <v>9772</v>
      </c>
    </row>
    <row r="695" spans="3:3">
      <c r="C695">
        <v>9773</v>
      </c>
    </row>
    <row r="696" spans="3:3">
      <c r="C696">
        <v>9774</v>
      </c>
    </row>
    <row r="697" spans="3:3">
      <c r="C697">
        <v>9775</v>
      </c>
    </row>
    <row r="698" spans="3:3">
      <c r="C698">
        <v>9776</v>
      </c>
    </row>
    <row r="699" spans="3:3">
      <c r="C699">
        <v>9777</v>
      </c>
    </row>
    <row r="700" spans="3:3">
      <c r="C700">
        <v>9778</v>
      </c>
    </row>
    <row r="701" spans="3:3">
      <c r="C701">
        <v>9779</v>
      </c>
    </row>
    <row r="702" spans="3:3">
      <c r="C702">
        <v>9780</v>
      </c>
    </row>
    <row r="703" spans="3:3">
      <c r="C703">
        <v>9781</v>
      </c>
    </row>
    <row r="704" spans="3:3">
      <c r="C704">
        <v>9782</v>
      </c>
    </row>
    <row r="705" spans="3:3">
      <c r="C705">
        <v>9783</v>
      </c>
    </row>
    <row r="706" spans="3:3">
      <c r="C706">
        <v>9784</v>
      </c>
    </row>
    <row r="707" spans="3:3">
      <c r="C707">
        <v>9785</v>
      </c>
    </row>
    <row r="708" spans="3:3">
      <c r="C708">
        <v>9786</v>
      </c>
    </row>
    <row r="709" spans="3:3">
      <c r="C709">
        <v>9787</v>
      </c>
    </row>
    <row r="710" spans="3:3">
      <c r="C710">
        <v>9788</v>
      </c>
    </row>
    <row r="711" spans="3:3">
      <c r="C711">
        <v>9789</v>
      </c>
    </row>
    <row r="712" spans="3:3">
      <c r="C712">
        <v>9790</v>
      </c>
    </row>
    <row r="713" spans="3:3">
      <c r="C713">
        <v>9791</v>
      </c>
    </row>
    <row r="714" spans="3:3">
      <c r="C714">
        <v>9792</v>
      </c>
    </row>
    <row r="715" spans="3:3">
      <c r="C715">
        <v>9793</v>
      </c>
    </row>
    <row r="716" spans="3:3">
      <c r="C716">
        <v>9794</v>
      </c>
    </row>
    <row r="717" spans="3:3">
      <c r="C717">
        <v>9795</v>
      </c>
    </row>
    <row r="718" spans="3:3">
      <c r="C718">
        <v>9796</v>
      </c>
    </row>
    <row r="719" spans="3:3">
      <c r="C719">
        <v>9797</v>
      </c>
    </row>
    <row r="720" spans="3:3">
      <c r="C720">
        <v>9798</v>
      </c>
    </row>
    <row r="721" spans="3:3">
      <c r="C721">
        <v>9799</v>
      </c>
    </row>
    <row r="722" spans="3:3">
      <c r="C722">
        <v>9800</v>
      </c>
    </row>
    <row r="723" spans="3:3">
      <c r="C723">
        <v>1</v>
      </c>
    </row>
    <row r="724" spans="3:3">
      <c r="C724">
        <v>2</v>
      </c>
    </row>
    <row r="725" spans="3:3">
      <c r="C725">
        <v>3</v>
      </c>
    </row>
    <row r="726" spans="3:3">
      <c r="C726">
        <v>4</v>
      </c>
    </row>
    <row r="727" spans="3:3">
      <c r="C727">
        <v>5</v>
      </c>
    </row>
    <row r="728" spans="3:3">
      <c r="C728">
        <v>6</v>
      </c>
    </row>
    <row r="729" spans="3:3">
      <c r="C729">
        <v>7</v>
      </c>
    </row>
    <row r="730" spans="3:3">
      <c r="C730">
        <v>8</v>
      </c>
    </row>
    <row r="731" spans="3:3">
      <c r="C731">
        <v>9</v>
      </c>
    </row>
    <row r="732" spans="3:3">
      <c r="C732">
        <v>10</v>
      </c>
    </row>
    <row r="733" spans="3:3">
      <c r="C733">
        <v>11</v>
      </c>
    </row>
    <row r="734" spans="3:3">
      <c r="C734">
        <v>12</v>
      </c>
    </row>
    <row r="735" spans="3:3">
      <c r="C735">
        <v>13</v>
      </c>
    </row>
    <row r="736" spans="3:3">
      <c r="C736">
        <v>14</v>
      </c>
    </row>
    <row r="737" spans="3:3">
      <c r="C737">
        <v>15</v>
      </c>
    </row>
    <row r="738" spans="3:3">
      <c r="C738">
        <v>16</v>
      </c>
    </row>
    <row r="739" spans="3:3">
      <c r="C739">
        <v>17</v>
      </c>
    </row>
    <row r="740" spans="3:3">
      <c r="C740">
        <v>18</v>
      </c>
    </row>
    <row r="741" spans="3:3">
      <c r="C741">
        <v>19</v>
      </c>
    </row>
    <row r="742" spans="3:3">
      <c r="C742">
        <v>20</v>
      </c>
    </row>
    <row r="743" spans="3:3">
      <c r="C743">
        <v>21</v>
      </c>
    </row>
    <row r="744" spans="3:3">
      <c r="C744">
        <v>22</v>
      </c>
    </row>
    <row r="745" spans="3:3">
      <c r="C745">
        <v>23</v>
      </c>
    </row>
    <row r="746" spans="3:3">
      <c r="C746">
        <v>24</v>
      </c>
    </row>
    <row r="747" spans="3:3">
      <c r="C747">
        <v>25</v>
      </c>
    </row>
    <row r="748" spans="3:3">
      <c r="C748">
        <v>26</v>
      </c>
    </row>
    <row r="749" spans="3:3">
      <c r="C749">
        <v>27</v>
      </c>
    </row>
    <row r="750" spans="3:3">
      <c r="C750">
        <v>28</v>
      </c>
    </row>
    <row r="751" spans="3:3">
      <c r="C751">
        <v>29</v>
      </c>
    </row>
    <row r="752" spans="3:3">
      <c r="C752">
        <v>30</v>
      </c>
    </row>
    <row r="753" spans="3:3">
      <c r="C753">
        <v>31</v>
      </c>
    </row>
    <row r="754" spans="3:3">
      <c r="C754">
        <v>32</v>
      </c>
    </row>
    <row r="755" spans="3:3">
      <c r="C755">
        <v>33</v>
      </c>
    </row>
    <row r="756" spans="3:3">
      <c r="C756">
        <v>34</v>
      </c>
    </row>
    <row r="757" spans="3:3">
      <c r="C757">
        <v>35</v>
      </c>
    </row>
    <row r="758" spans="3:3">
      <c r="C758">
        <v>36</v>
      </c>
    </row>
    <row r="759" spans="3:3">
      <c r="C759">
        <v>37</v>
      </c>
    </row>
    <row r="760" spans="3:3">
      <c r="C760">
        <v>38</v>
      </c>
    </row>
    <row r="761" spans="3:3">
      <c r="C761">
        <v>39</v>
      </c>
    </row>
    <row r="762" spans="3:3">
      <c r="C762">
        <v>40</v>
      </c>
    </row>
    <row r="763" spans="3:3">
      <c r="C763">
        <v>41</v>
      </c>
    </row>
    <row r="764" spans="3:3">
      <c r="C764">
        <v>42</v>
      </c>
    </row>
    <row r="765" spans="3:3">
      <c r="C765">
        <v>43</v>
      </c>
    </row>
    <row r="766" spans="3:3">
      <c r="C766">
        <v>44</v>
      </c>
    </row>
    <row r="767" spans="3:3">
      <c r="C767">
        <v>45</v>
      </c>
    </row>
    <row r="768" spans="3:3">
      <c r="C768">
        <v>46</v>
      </c>
    </row>
    <row r="769" spans="3:3">
      <c r="C769">
        <v>47</v>
      </c>
    </row>
    <row r="770" spans="3:3">
      <c r="C770">
        <v>48</v>
      </c>
    </row>
    <row r="771" spans="3:3">
      <c r="C771">
        <v>49</v>
      </c>
    </row>
    <row r="772" spans="3:3">
      <c r="C772">
        <v>50</v>
      </c>
    </row>
    <row r="773" spans="3:3">
      <c r="C773">
        <v>51</v>
      </c>
    </row>
    <row r="774" spans="3:3">
      <c r="C774">
        <v>52</v>
      </c>
    </row>
    <row r="775" spans="3:3">
      <c r="C775">
        <v>53</v>
      </c>
    </row>
    <row r="776" spans="3:3">
      <c r="C776">
        <v>54</v>
      </c>
    </row>
    <row r="777" spans="3:3">
      <c r="C777">
        <v>55</v>
      </c>
    </row>
    <row r="778" spans="3:3">
      <c r="C778">
        <v>56</v>
      </c>
    </row>
    <row r="779" spans="3:3">
      <c r="C779">
        <v>57</v>
      </c>
    </row>
    <row r="780" spans="3:3">
      <c r="C780">
        <v>58</v>
      </c>
    </row>
    <row r="781" spans="3:3">
      <c r="C781">
        <v>59</v>
      </c>
    </row>
    <row r="782" spans="3:3">
      <c r="C782">
        <v>60</v>
      </c>
    </row>
    <row r="783" spans="3:3">
      <c r="C783">
        <v>61</v>
      </c>
    </row>
    <row r="784" spans="3:3">
      <c r="C784">
        <v>62</v>
      </c>
    </row>
    <row r="785" spans="3:3">
      <c r="C785">
        <v>63</v>
      </c>
    </row>
    <row r="786" spans="3:3">
      <c r="C786">
        <v>64</v>
      </c>
    </row>
    <row r="787" spans="3:3">
      <c r="C787">
        <v>65</v>
      </c>
    </row>
    <row r="788" spans="3:3">
      <c r="C788">
        <v>66</v>
      </c>
    </row>
    <row r="789" spans="3:3">
      <c r="C789">
        <v>67</v>
      </c>
    </row>
    <row r="790" spans="3:3">
      <c r="C790">
        <v>68</v>
      </c>
    </row>
    <row r="791" spans="3:3">
      <c r="C791">
        <v>69</v>
      </c>
    </row>
    <row r="792" spans="3:3">
      <c r="C792">
        <v>70</v>
      </c>
    </row>
    <row r="793" spans="3:3">
      <c r="C793">
        <v>71</v>
      </c>
    </row>
    <row r="794" spans="3:3">
      <c r="C794">
        <v>72</v>
      </c>
    </row>
    <row r="795" spans="3:3">
      <c r="C795">
        <v>73</v>
      </c>
    </row>
    <row r="796" spans="3:3">
      <c r="C796">
        <v>74</v>
      </c>
    </row>
    <row r="797" spans="3:3">
      <c r="C797">
        <v>75</v>
      </c>
    </row>
    <row r="798" spans="3:3">
      <c r="C798">
        <v>76</v>
      </c>
    </row>
    <row r="799" spans="3:3">
      <c r="C799">
        <v>77</v>
      </c>
    </row>
    <row r="800" spans="3:3">
      <c r="C800">
        <v>78</v>
      </c>
    </row>
    <row r="801" spans="3:3">
      <c r="C801">
        <v>79</v>
      </c>
    </row>
    <row r="802" spans="3:3">
      <c r="C802">
        <v>80</v>
      </c>
    </row>
    <row r="803" spans="3:3">
      <c r="C803">
        <v>81</v>
      </c>
    </row>
    <row r="804" spans="3:3">
      <c r="C804">
        <v>82</v>
      </c>
    </row>
    <row r="805" spans="3:3">
      <c r="C805">
        <v>83</v>
      </c>
    </row>
    <row r="806" spans="3:3">
      <c r="C806">
        <v>84</v>
      </c>
    </row>
    <row r="807" spans="3:3">
      <c r="C807">
        <v>85</v>
      </c>
    </row>
    <row r="808" spans="3:3">
      <c r="C808">
        <v>86</v>
      </c>
    </row>
    <row r="809" spans="3:3">
      <c r="C809">
        <v>87</v>
      </c>
    </row>
    <row r="810" spans="3:3">
      <c r="C810">
        <v>88</v>
      </c>
    </row>
    <row r="811" spans="3:3">
      <c r="C811">
        <v>89</v>
      </c>
    </row>
    <row r="812" spans="3:3">
      <c r="C812">
        <v>90</v>
      </c>
    </row>
    <row r="813" spans="3:3">
      <c r="C813">
        <v>91</v>
      </c>
    </row>
    <row r="814" spans="3:3">
      <c r="C814">
        <v>92</v>
      </c>
    </row>
    <row r="815" spans="3:3">
      <c r="C815">
        <v>93</v>
      </c>
    </row>
    <row r="816" spans="3:3">
      <c r="C816">
        <v>94</v>
      </c>
    </row>
    <row r="817" spans="3:3">
      <c r="C817">
        <v>95</v>
      </c>
    </row>
    <row r="818" spans="3:3">
      <c r="C818">
        <v>96</v>
      </c>
    </row>
    <row r="819" spans="3:3">
      <c r="C819">
        <v>97</v>
      </c>
    </row>
    <row r="820" spans="3:3">
      <c r="C820">
        <v>98</v>
      </c>
    </row>
    <row r="821" spans="3:3">
      <c r="C821">
        <v>99</v>
      </c>
    </row>
    <row r="822" spans="3:3">
      <c r="C822">
        <v>100</v>
      </c>
    </row>
    <row r="823" spans="3:3">
      <c r="C823">
        <v>101</v>
      </c>
    </row>
    <row r="824" spans="3:3">
      <c r="C824">
        <v>102</v>
      </c>
    </row>
    <row r="825" spans="3:3">
      <c r="C825">
        <v>103</v>
      </c>
    </row>
    <row r="826" spans="3:3">
      <c r="C826">
        <v>104</v>
      </c>
    </row>
    <row r="827" spans="3:3">
      <c r="C827">
        <v>105</v>
      </c>
    </row>
    <row r="828" spans="3:3">
      <c r="C828">
        <v>106</v>
      </c>
    </row>
    <row r="829" spans="3:3">
      <c r="C829">
        <v>107</v>
      </c>
    </row>
    <row r="830" spans="3:3">
      <c r="C830">
        <v>108</v>
      </c>
    </row>
    <row r="831" spans="3:3">
      <c r="C831">
        <v>109</v>
      </c>
    </row>
    <row r="832" spans="3:3">
      <c r="C832">
        <v>110</v>
      </c>
    </row>
    <row r="833" spans="3:3">
      <c r="C833">
        <v>111</v>
      </c>
    </row>
    <row r="834" spans="3:3">
      <c r="C834">
        <v>112</v>
      </c>
    </row>
    <row r="835" spans="3:3">
      <c r="C835">
        <v>113</v>
      </c>
    </row>
    <row r="836" spans="3:3">
      <c r="C836">
        <v>114</v>
      </c>
    </row>
    <row r="837" spans="3:3">
      <c r="C837">
        <v>115</v>
      </c>
    </row>
    <row r="838" spans="3:3">
      <c r="C838">
        <v>116</v>
      </c>
    </row>
    <row r="839" spans="3:3">
      <c r="C839">
        <v>117</v>
      </c>
    </row>
    <row r="840" spans="3:3">
      <c r="C840">
        <v>118</v>
      </c>
    </row>
    <row r="841" spans="3:3">
      <c r="C841">
        <v>119</v>
      </c>
    </row>
    <row r="842" spans="3:3">
      <c r="C842">
        <v>120</v>
      </c>
    </row>
    <row r="843" spans="3:3">
      <c r="C843">
        <v>121</v>
      </c>
    </row>
    <row r="844" spans="3:3">
      <c r="C844">
        <v>122</v>
      </c>
    </row>
    <row r="845" spans="3:3">
      <c r="C845">
        <v>123</v>
      </c>
    </row>
    <row r="846" spans="3:3">
      <c r="C846">
        <v>124</v>
      </c>
    </row>
    <row r="847" spans="3:3">
      <c r="C847">
        <v>125</v>
      </c>
    </row>
    <row r="848" spans="3:3">
      <c r="C848">
        <v>126</v>
      </c>
    </row>
    <row r="849" spans="3:3">
      <c r="C849">
        <v>127</v>
      </c>
    </row>
    <row r="850" spans="3:3">
      <c r="C850">
        <v>128</v>
      </c>
    </row>
    <row r="851" spans="3:3">
      <c r="C851">
        <v>129</v>
      </c>
    </row>
    <row r="852" spans="3:3">
      <c r="C852">
        <v>130</v>
      </c>
    </row>
    <row r="853" spans="3:3">
      <c r="C853">
        <v>131</v>
      </c>
    </row>
    <row r="854" spans="3:3">
      <c r="C854">
        <v>132</v>
      </c>
    </row>
    <row r="855" spans="3:3">
      <c r="C855">
        <v>133</v>
      </c>
    </row>
    <row r="856" spans="3:3">
      <c r="C856">
        <v>134</v>
      </c>
    </row>
    <row r="857" spans="3:3">
      <c r="C857">
        <v>135</v>
      </c>
    </row>
    <row r="858" spans="3:3">
      <c r="C858">
        <v>136</v>
      </c>
    </row>
    <row r="859" spans="3:3">
      <c r="C859">
        <v>137</v>
      </c>
    </row>
    <row r="860" spans="3:3">
      <c r="C860">
        <v>138</v>
      </c>
    </row>
    <row r="861" spans="3:3">
      <c r="C861">
        <v>139</v>
      </c>
    </row>
    <row r="862" spans="3:3">
      <c r="C862">
        <v>140</v>
      </c>
    </row>
    <row r="863" spans="3:3">
      <c r="C863">
        <v>141</v>
      </c>
    </row>
    <row r="864" spans="3:3">
      <c r="C864">
        <v>142</v>
      </c>
    </row>
    <row r="865" spans="3:3">
      <c r="C865">
        <v>143</v>
      </c>
    </row>
    <row r="866" spans="3:3">
      <c r="C866">
        <v>144</v>
      </c>
    </row>
    <row r="867" spans="3:3">
      <c r="C867">
        <v>145</v>
      </c>
    </row>
    <row r="868" spans="3:3">
      <c r="C868">
        <v>146</v>
      </c>
    </row>
    <row r="869" spans="3:3">
      <c r="C869">
        <v>147</v>
      </c>
    </row>
    <row r="870" spans="3:3">
      <c r="C870">
        <v>148</v>
      </c>
    </row>
    <row r="871" spans="3:3">
      <c r="C871">
        <v>149</v>
      </c>
    </row>
    <row r="872" spans="3:3">
      <c r="C872">
        <v>150</v>
      </c>
    </row>
    <row r="873" spans="3:3">
      <c r="C873">
        <v>151</v>
      </c>
    </row>
    <row r="874" spans="3:3">
      <c r="C874">
        <v>152</v>
      </c>
    </row>
    <row r="875" spans="3:3">
      <c r="C875">
        <v>153</v>
      </c>
    </row>
    <row r="876" spans="3:3">
      <c r="C876">
        <v>154</v>
      </c>
    </row>
    <row r="877" spans="3:3">
      <c r="C877">
        <v>155</v>
      </c>
    </row>
    <row r="878" spans="3:3">
      <c r="C878">
        <v>156</v>
      </c>
    </row>
    <row r="879" spans="3:3">
      <c r="C879">
        <v>157</v>
      </c>
    </row>
    <row r="880" spans="3:3">
      <c r="C880">
        <v>158</v>
      </c>
    </row>
    <row r="881" spans="3:3">
      <c r="C881">
        <v>159</v>
      </c>
    </row>
    <row r="882" spans="3:3">
      <c r="C882">
        <v>160</v>
      </c>
    </row>
    <row r="883" spans="3:3">
      <c r="C883">
        <v>161</v>
      </c>
    </row>
    <row r="884" spans="3:3">
      <c r="C884">
        <v>162</v>
      </c>
    </row>
    <row r="885" spans="3:3">
      <c r="C885">
        <v>163</v>
      </c>
    </row>
    <row r="886" spans="3:3">
      <c r="C886">
        <v>164</v>
      </c>
    </row>
    <row r="887" spans="3:3">
      <c r="C887">
        <v>165</v>
      </c>
    </row>
    <row r="888" spans="3:3">
      <c r="C888">
        <v>166</v>
      </c>
    </row>
    <row r="889" spans="3:3">
      <c r="C889">
        <v>167</v>
      </c>
    </row>
    <row r="890" spans="3:3">
      <c r="C890">
        <v>168</v>
      </c>
    </row>
    <row r="891" spans="3:3">
      <c r="C891">
        <v>169</v>
      </c>
    </row>
    <row r="892" spans="3:3">
      <c r="C892">
        <v>170</v>
      </c>
    </row>
    <row r="893" spans="3:3">
      <c r="C893">
        <v>171</v>
      </c>
    </row>
    <row r="894" spans="3:3">
      <c r="C894">
        <v>172</v>
      </c>
    </row>
    <row r="895" spans="3:3">
      <c r="C895">
        <v>173</v>
      </c>
    </row>
    <row r="896" spans="3:3">
      <c r="C896">
        <v>174</v>
      </c>
    </row>
    <row r="897" spans="3:3">
      <c r="C897">
        <v>175</v>
      </c>
    </row>
    <row r="898" spans="3:3">
      <c r="C898">
        <v>176</v>
      </c>
    </row>
    <row r="899" spans="3:3">
      <c r="C899">
        <v>177</v>
      </c>
    </row>
    <row r="900" spans="3:3">
      <c r="C900">
        <v>178</v>
      </c>
    </row>
    <row r="901" spans="3:3">
      <c r="C901">
        <v>179</v>
      </c>
    </row>
    <row r="902" spans="3:3">
      <c r="C902">
        <v>180</v>
      </c>
    </row>
    <row r="903" spans="3:3">
      <c r="C903">
        <v>181</v>
      </c>
    </row>
    <row r="904" spans="3:3">
      <c r="C904">
        <v>182</v>
      </c>
    </row>
    <row r="905" spans="3:3">
      <c r="C905">
        <v>183</v>
      </c>
    </row>
    <row r="906" spans="3:3">
      <c r="C906">
        <v>184</v>
      </c>
    </row>
    <row r="907" spans="3:3">
      <c r="C907">
        <v>185</v>
      </c>
    </row>
    <row r="908" spans="3:3">
      <c r="C908">
        <v>186</v>
      </c>
    </row>
    <row r="909" spans="3:3">
      <c r="C909">
        <v>187</v>
      </c>
    </row>
    <row r="910" spans="3:3">
      <c r="C910">
        <v>188</v>
      </c>
    </row>
    <row r="911" spans="3:3">
      <c r="C911">
        <v>189</v>
      </c>
    </row>
    <row r="912" spans="3:3">
      <c r="C912">
        <v>190</v>
      </c>
    </row>
    <row r="913" spans="3:3">
      <c r="C913">
        <v>191</v>
      </c>
    </row>
    <row r="914" spans="3:3">
      <c r="C914">
        <v>192</v>
      </c>
    </row>
    <row r="915" spans="3:3">
      <c r="C915">
        <v>193</v>
      </c>
    </row>
    <row r="916" spans="3:3">
      <c r="C916">
        <v>194</v>
      </c>
    </row>
    <row r="917" spans="3:3">
      <c r="C917">
        <v>195</v>
      </c>
    </row>
    <row r="918" spans="3:3">
      <c r="C918">
        <v>196</v>
      </c>
    </row>
    <row r="919" spans="3:3">
      <c r="C919">
        <v>197</v>
      </c>
    </row>
    <row r="920" spans="3:3">
      <c r="C920">
        <v>198</v>
      </c>
    </row>
    <row r="921" spans="3:3">
      <c r="C921">
        <v>199</v>
      </c>
    </row>
    <row r="922" spans="3:3">
      <c r="C922">
        <v>200</v>
      </c>
    </row>
    <row r="923" spans="3:3">
      <c r="C923">
        <v>201</v>
      </c>
    </row>
    <row r="924" spans="3:3">
      <c r="C924">
        <v>202</v>
      </c>
    </row>
    <row r="925" spans="3:3">
      <c r="C925">
        <v>203</v>
      </c>
    </row>
    <row r="926" spans="3:3">
      <c r="C926">
        <v>204</v>
      </c>
    </row>
    <row r="927" spans="3:3">
      <c r="C927">
        <v>205</v>
      </c>
    </row>
    <row r="928" spans="3:3">
      <c r="C928">
        <v>206</v>
      </c>
    </row>
    <row r="929" spans="3:3">
      <c r="C929">
        <v>207</v>
      </c>
    </row>
    <row r="930" spans="3:3">
      <c r="C930">
        <v>208</v>
      </c>
    </row>
    <row r="931" spans="3:3">
      <c r="C931">
        <v>209</v>
      </c>
    </row>
    <row r="932" spans="3:3">
      <c r="C932">
        <v>210</v>
      </c>
    </row>
    <row r="933" spans="3:3">
      <c r="C933">
        <v>211</v>
      </c>
    </row>
    <row r="934" spans="3:3">
      <c r="C934">
        <v>212</v>
      </c>
    </row>
    <row r="935" spans="3:3">
      <c r="C935">
        <v>213</v>
      </c>
    </row>
    <row r="936" spans="3:3">
      <c r="C936">
        <v>214</v>
      </c>
    </row>
    <row r="937" spans="3:3">
      <c r="C937">
        <v>215</v>
      </c>
    </row>
    <row r="938" spans="3:3">
      <c r="C938">
        <v>216</v>
      </c>
    </row>
    <row r="939" spans="3:3">
      <c r="C939">
        <v>217</v>
      </c>
    </row>
    <row r="940" spans="3:3">
      <c r="C940">
        <v>218</v>
      </c>
    </row>
    <row r="941" spans="3:3">
      <c r="C941">
        <v>219</v>
      </c>
    </row>
    <row r="942" spans="3:3">
      <c r="C942">
        <v>220</v>
      </c>
    </row>
    <row r="943" spans="3:3">
      <c r="C943">
        <v>221</v>
      </c>
    </row>
    <row r="944" spans="3:3">
      <c r="C944">
        <v>222</v>
      </c>
    </row>
    <row r="945" spans="3:3">
      <c r="C945">
        <v>223</v>
      </c>
    </row>
    <row r="946" spans="3:3">
      <c r="C946">
        <v>224</v>
      </c>
    </row>
    <row r="947" spans="3:3">
      <c r="C947">
        <v>225</v>
      </c>
    </row>
    <row r="948" spans="3:3">
      <c r="C948">
        <v>226</v>
      </c>
    </row>
    <row r="949" spans="3:3">
      <c r="C949">
        <v>227</v>
      </c>
    </row>
    <row r="950" spans="3:3">
      <c r="C950">
        <v>228</v>
      </c>
    </row>
    <row r="951" spans="3:3">
      <c r="C951">
        <v>229</v>
      </c>
    </row>
    <row r="952" spans="3:3">
      <c r="C952">
        <v>230</v>
      </c>
    </row>
    <row r="953" spans="3:3">
      <c r="C953">
        <v>231</v>
      </c>
    </row>
    <row r="954" spans="3:3">
      <c r="C954">
        <v>232</v>
      </c>
    </row>
    <row r="955" spans="3:3">
      <c r="C955">
        <v>233</v>
      </c>
    </row>
    <row r="956" spans="3:3">
      <c r="C956">
        <v>234</v>
      </c>
    </row>
    <row r="957" spans="3:3">
      <c r="C957">
        <v>235</v>
      </c>
    </row>
    <row r="958" spans="3:3">
      <c r="C958">
        <v>236</v>
      </c>
    </row>
    <row r="959" spans="3:3">
      <c r="C959">
        <v>237</v>
      </c>
    </row>
    <row r="960" spans="3:3">
      <c r="C960">
        <v>238</v>
      </c>
    </row>
    <row r="961" spans="3:3">
      <c r="C961">
        <v>239</v>
      </c>
    </row>
    <row r="962" spans="3:3">
      <c r="C962">
        <v>240</v>
      </c>
    </row>
    <row r="963" spans="3:3">
      <c r="C963">
        <v>241</v>
      </c>
    </row>
    <row r="964" spans="3:3">
      <c r="C964">
        <v>242</v>
      </c>
    </row>
    <row r="965" spans="3:3">
      <c r="C965">
        <v>243</v>
      </c>
    </row>
    <row r="966" spans="3:3">
      <c r="C966">
        <v>244</v>
      </c>
    </row>
    <row r="967" spans="3:3">
      <c r="C967">
        <v>245</v>
      </c>
    </row>
    <row r="968" spans="3:3">
      <c r="C968">
        <v>246</v>
      </c>
    </row>
    <row r="969" spans="3:3">
      <c r="C969">
        <v>247</v>
      </c>
    </row>
    <row r="970" spans="3:3">
      <c r="C970">
        <v>248</v>
      </c>
    </row>
    <row r="971" spans="3:3">
      <c r="C971">
        <v>249</v>
      </c>
    </row>
    <row r="972" spans="3:3">
      <c r="C972">
        <v>250</v>
      </c>
    </row>
    <row r="973" spans="3:3">
      <c r="C973">
        <v>251</v>
      </c>
    </row>
    <row r="974" spans="3:3">
      <c r="C974">
        <v>252</v>
      </c>
    </row>
    <row r="975" spans="3:3">
      <c r="C975">
        <v>253</v>
      </c>
    </row>
    <row r="976" spans="3:3">
      <c r="C976">
        <v>254</v>
      </c>
    </row>
    <row r="977" spans="3:3">
      <c r="C977">
        <v>255</v>
      </c>
    </row>
    <row r="978" spans="3:3">
      <c r="C978">
        <v>256</v>
      </c>
    </row>
    <row r="979" spans="3:3">
      <c r="C979">
        <v>257</v>
      </c>
    </row>
    <row r="980" spans="3:3">
      <c r="C980">
        <v>258</v>
      </c>
    </row>
    <row r="981" spans="3:3">
      <c r="C981">
        <v>259</v>
      </c>
    </row>
    <row r="982" spans="3:3">
      <c r="C982">
        <v>260</v>
      </c>
    </row>
    <row r="983" spans="3:3">
      <c r="C983">
        <v>261</v>
      </c>
    </row>
    <row r="984" spans="3:3">
      <c r="C984">
        <v>262</v>
      </c>
    </row>
    <row r="985" spans="3:3">
      <c r="C985">
        <v>263</v>
      </c>
    </row>
    <row r="986" spans="3:3">
      <c r="C986">
        <v>264</v>
      </c>
    </row>
    <row r="987" spans="3:3">
      <c r="C987">
        <v>265</v>
      </c>
    </row>
    <row r="988" spans="3:3">
      <c r="C988">
        <v>266</v>
      </c>
    </row>
    <row r="989" spans="3:3">
      <c r="C989">
        <v>267</v>
      </c>
    </row>
    <row r="990" spans="3:3">
      <c r="C990">
        <v>268</v>
      </c>
    </row>
    <row r="991" spans="3:3">
      <c r="C991">
        <v>269</v>
      </c>
    </row>
    <row r="992" spans="3:3">
      <c r="C992">
        <v>270</v>
      </c>
    </row>
    <row r="993" spans="3:3">
      <c r="C993">
        <v>271</v>
      </c>
    </row>
    <row r="994" spans="3:3">
      <c r="C994">
        <v>272</v>
      </c>
    </row>
    <row r="995" spans="3:3">
      <c r="C995">
        <v>273</v>
      </c>
    </row>
    <row r="996" spans="3:3">
      <c r="C996">
        <v>274</v>
      </c>
    </row>
    <row r="997" spans="3:3">
      <c r="C997">
        <v>275</v>
      </c>
    </row>
    <row r="998" spans="3:3">
      <c r="C998">
        <v>276</v>
      </c>
    </row>
    <row r="999" spans="3:3">
      <c r="C999">
        <v>277</v>
      </c>
    </row>
    <row r="1000" spans="3:3">
      <c r="C1000">
        <v>278</v>
      </c>
    </row>
    <row r="1001" spans="3:3">
      <c r="C1001">
        <v>279</v>
      </c>
    </row>
    <row r="1002" spans="3:3">
      <c r="C1002">
        <v>280</v>
      </c>
    </row>
    <row r="1003" spans="3:3">
      <c r="C1003">
        <v>281</v>
      </c>
    </row>
    <row r="1004" spans="3:3">
      <c r="C1004">
        <v>282</v>
      </c>
    </row>
    <row r="1005" spans="3:3">
      <c r="C1005">
        <v>283</v>
      </c>
    </row>
    <row r="1006" spans="3:3">
      <c r="C1006">
        <v>284</v>
      </c>
    </row>
    <row r="1007" spans="3:3">
      <c r="C1007">
        <v>285</v>
      </c>
    </row>
    <row r="1008" spans="3:3">
      <c r="C1008">
        <v>286</v>
      </c>
    </row>
    <row r="1009" spans="3:3">
      <c r="C1009">
        <v>287</v>
      </c>
    </row>
    <row r="1010" spans="3:3">
      <c r="C1010">
        <v>288</v>
      </c>
    </row>
    <row r="1011" spans="3:3">
      <c r="C1011">
        <v>289</v>
      </c>
    </row>
    <row r="1012" spans="3:3">
      <c r="C1012">
        <v>290</v>
      </c>
    </row>
    <row r="1013" spans="3:3">
      <c r="C1013">
        <v>291</v>
      </c>
    </row>
    <row r="1014" spans="3:3">
      <c r="C1014">
        <v>292</v>
      </c>
    </row>
    <row r="1015" spans="3:3">
      <c r="C1015">
        <v>293</v>
      </c>
    </row>
    <row r="1016" spans="3:3">
      <c r="C1016">
        <v>294</v>
      </c>
    </row>
    <row r="1017" spans="3:3">
      <c r="C1017">
        <v>295</v>
      </c>
    </row>
    <row r="1018" spans="3:3">
      <c r="C1018">
        <v>296</v>
      </c>
    </row>
    <row r="1019" spans="3:3">
      <c r="C1019">
        <v>297</v>
      </c>
    </row>
    <row r="1020" spans="3:3">
      <c r="C1020">
        <v>298</v>
      </c>
    </row>
    <row r="1021" spans="3:3">
      <c r="C1021">
        <v>299</v>
      </c>
    </row>
    <row r="1022" spans="3:3">
      <c r="C1022">
        <v>300</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AAE9-6A6D-4A58-9EB5-3BD5F894DD4D}">
  <sheetPr>
    <tabColor rgb="FFFFFF00"/>
  </sheetPr>
  <dimension ref="A1:AJ34"/>
  <sheetViews>
    <sheetView showZeros="0" view="pageBreakPreview" zoomScaleNormal="100" zoomScaleSheetLayoutView="100" workbookViewId="0">
      <selection activeCell="R10" sqref="R10:T10"/>
    </sheetView>
  </sheetViews>
  <sheetFormatPr defaultColWidth="3.875" defaultRowHeight="16.5" customHeight="1"/>
  <cols>
    <col min="36" max="36" width="5" bestFit="1" customWidth="1"/>
  </cols>
  <sheetData>
    <row r="1" spans="1:32" ht="16.5" customHeight="1">
      <c r="Z1" s="49" t="s">
        <v>0</v>
      </c>
      <c r="AA1" s="49"/>
      <c r="AB1" s="49"/>
      <c r="AC1" s="49"/>
      <c r="AD1" s="49"/>
      <c r="AE1" s="49"/>
      <c r="AF1" s="49"/>
    </row>
    <row r="2" spans="1:32" ht="16.5" customHeight="1">
      <c r="L2" s="50" t="s">
        <v>4</v>
      </c>
      <c r="M2" s="50"/>
      <c r="N2" s="50"/>
      <c r="O2" s="50"/>
      <c r="P2" s="50"/>
      <c r="Q2" s="50"/>
      <c r="R2" s="50"/>
      <c r="S2" s="50"/>
      <c r="T2" s="50"/>
      <c r="U2" s="50"/>
      <c r="X2" s="99">
        <f>入力用!X2</f>
        <v>0</v>
      </c>
      <c r="Y2" s="99"/>
      <c r="Z2" s="16" t="s">
        <v>1</v>
      </c>
      <c r="AA2" s="16">
        <f>入力用!AA2</f>
        <v>0</v>
      </c>
      <c r="AB2" s="16" t="s">
        <v>2</v>
      </c>
      <c r="AC2" s="16">
        <f>入力用!AC2</f>
        <v>0</v>
      </c>
      <c r="AD2" s="16" t="s">
        <v>3</v>
      </c>
      <c r="AE2" s="16"/>
      <c r="AF2" s="16"/>
    </row>
    <row r="3" spans="1:32" ht="16.5" customHeight="1">
      <c r="L3" s="50"/>
      <c r="M3" s="50"/>
      <c r="N3" s="50"/>
      <c r="O3" s="50"/>
      <c r="P3" s="50"/>
      <c r="Q3" s="50"/>
      <c r="R3" s="50"/>
      <c r="S3" s="50"/>
      <c r="T3" s="50"/>
      <c r="U3" s="50"/>
      <c r="W3" s="53" t="s">
        <v>72</v>
      </c>
      <c r="X3" s="53"/>
      <c r="Y3" s="53"/>
      <c r="Z3" s="189">
        <f>入力用!Z3:AF3</f>
        <v>0</v>
      </c>
      <c r="AA3" s="190"/>
      <c r="AB3" s="190"/>
      <c r="AC3" s="190"/>
      <c r="AD3" s="190"/>
      <c r="AE3" s="190"/>
      <c r="AF3" s="191"/>
    </row>
    <row r="4" spans="1:32" ht="16.5" customHeight="1" thickBot="1">
      <c r="L4" s="51"/>
      <c r="M4" s="51"/>
      <c r="N4" s="51"/>
      <c r="O4" s="51"/>
      <c r="P4" s="51"/>
      <c r="Q4" s="51"/>
      <c r="R4" s="51"/>
      <c r="S4" s="51"/>
      <c r="T4" s="51"/>
      <c r="U4" s="51"/>
      <c r="W4" s="4" t="s">
        <v>12</v>
      </c>
      <c r="X4" s="3"/>
      <c r="Y4" s="3"/>
    </row>
    <row r="5" spans="1:32" ht="16.5" customHeight="1" thickTop="1">
      <c r="A5" s="67" t="s">
        <v>43</v>
      </c>
      <c r="B5" s="67"/>
      <c r="C5" s="67"/>
      <c r="D5" s="67"/>
      <c r="E5" s="67"/>
      <c r="F5" s="67"/>
      <c r="G5" s="67"/>
      <c r="H5" s="67"/>
      <c r="I5" s="67"/>
      <c r="J5" s="1"/>
      <c r="K5" s="1"/>
      <c r="L5" s="69" t="s">
        <v>5</v>
      </c>
      <c r="M5" s="70"/>
      <c r="N5" s="70"/>
      <c r="O5" s="70"/>
      <c r="P5" s="70"/>
      <c r="Q5" s="70"/>
      <c r="R5" s="70"/>
      <c r="S5" s="70"/>
      <c r="T5" s="70"/>
      <c r="U5" s="70"/>
      <c r="V5" s="2"/>
      <c r="W5" s="71" t="s">
        <v>55</v>
      </c>
      <c r="X5" s="197"/>
      <c r="Y5" s="199">
        <f>入力用!Y5</f>
        <v>0</v>
      </c>
      <c r="Z5" s="200"/>
      <c r="AA5" s="200"/>
      <c r="AB5" s="200"/>
      <c r="AC5" s="200"/>
      <c r="AD5" s="201"/>
      <c r="AE5" s="202" t="s">
        <v>50</v>
      </c>
      <c r="AF5" s="79"/>
    </row>
    <row r="6" spans="1:32" ht="16.5" customHeight="1">
      <c r="A6" s="68"/>
      <c r="B6" s="68"/>
      <c r="C6" s="68"/>
      <c r="D6" s="68"/>
      <c r="E6" s="68"/>
      <c r="F6" s="68"/>
      <c r="G6" s="68"/>
      <c r="H6" s="68"/>
      <c r="I6" s="68"/>
      <c r="J6" s="1"/>
      <c r="K6" s="1"/>
      <c r="V6" s="2"/>
      <c r="W6" s="73"/>
      <c r="X6" s="198"/>
      <c r="Y6" s="203">
        <f>入力用!Y6</f>
        <v>0</v>
      </c>
      <c r="Z6" s="204"/>
      <c r="AA6" s="204"/>
      <c r="AB6" s="204"/>
      <c r="AC6" s="204"/>
      <c r="AD6" s="205"/>
      <c r="AE6" s="206"/>
      <c r="AF6" s="84"/>
    </row>
    <row r="7" spans="1:32" ht="16.5" customHeight="1">
      <c r="B7" s="4" t="s">
        <v>44</v>
      </c>
      <c r="W7" s="73" t="s">
        <v>56</v>
      </c>
      <c r="X7" s="198"/>
      <c r="Y7" s="203">
        <f>入力用!Y7</f>
        <v>0</v>
      </c>
      <c r="Z7" s="204"/>
      <c r="AA7" s="204"/>
      <c r="AB7" s="204"/>
      <c r="AC7" s="204"/>
      <c r="AD7" s="205"/>
      <c r="AE7" s="207"/>
      <c r="AF7" s="86"/>
    </row>
    <row r="8" spans="1:32" ht="16.5" customHeight="1">
      <c r="B8" s="4"/>
      <c r="W8" s="89" t="s">
        <v>57</v>
      </c>
      <c r="X8" s="209"/>
      <c r="Y8" s="210">
        <f>入力用!Y8</f>
        <v>0</v>
      </c>
      <c r="Z8" s="211"/>
      <c r="AA8" s="211"/>
      <c r="AB8" s="211"/>
      <c r="AC8" s="211"/>
      <c r="AD8" s="212"/>
      <c r="AE8" s="208"/>
      <c r="AF8" s="88"/>
    </row>
    <row r="9" spans="1:32" ht="16.5" customHeight="1">
      <c r="D9" s="223">
        <f>入力用!D9</f>
        <v>0</v>
      </c>
      <c r="E9" s="223"/>
      <c r="F9" s="223"/>
      <c r="G9" s="223"/>
      <c r="H9" s="223"/>
      <c r="I9" s="223"/>
      <c r="J9" s="223"/>
      <c r="M9" s="58" t="s">
        <v>10</v>
      </c>
      <c r="N9" s="59"/>
      <c r="O9" s="59"/>
      <c r="R9" s="59" t="s">
        <v>11</v>
      </c>
      <c r="S9" s="59"/>
      <c r="T9" s="59"/>
      <c r="W9" s="225" t="s">
        <v>51</v>
      </c>
      <c r="X9" s="226"/>
      <c r="Y9" s="218">
        <f>入力用!Y9</f>
        <v>0</v>
      </c>
      <c r="Z9" s="218"/>
      <c r="AA9" s="218"/>
      <c r="AB9" s="227" t="s">
        <v>58</v>
      </c>
      <c r="AC9" s="228"/>
      <c r="AD9" s="217">
        <f>入力用!AD9</f>
        <v>0</v>
      </c>
      <c r="AE9" s="218"/>
      <c r="AF9" s="219"/>
    </row>
    <row r="10" spans="1:32" ht="16.5" customHeight="1">
      <c r="A10" s="99" t="s">
        <v>6</v>
      </c>
      <c r="B10" s="99"/>
      <c r="C10" s="99"/>
      <c r="D10" s="224"/>
      <c r="E10" s="224"/>
      <c r="F10" s="224"/>
      <c r="G10" s="224"/>
      <c r="H10" s="224"/>
      <c r="I10" s="224"/>
      <c r="J10" s="224"/>
      <c r="K10" s="29"/>
      <c r="L10" s="30" t="s">
        <v>8</v>
      </c>
      <c r="M10" s="99">
        <f>入力用!M10</f>
        <v>0</v>
      </c>
      <c r="N10" s="99"/>
      <c r="O10" s="99"/>
      <c r="P10" s="31" t="s">
        <v>9</v>
      </c>
      <c r="Q10" s="30" t="s">
        <v>8</v>
      </c>
      <c r="R10" s="99">
        <f>入力用!R10</f>
        <v>0</v>
      </c>
      <c r="S10" s="99"/>
      <c r="T10" s="99"/>
      <c r="U10" s="17" t="s">
        <v>9</v>
      </c>
      <c r="W10" s="220" t="str">
        <f>入力用!W10:Y10</f>
        <v>普通　当座</v>
      </c>
      <c r="X10" s="221"/>
      <c r="Y10" s="221"/>
      <c r="Z10" s="221" t="s">
        <v>52</v>
      </c>
      <c r="AA10" s="221"/>
      <c r="AB10" s="53">
        <f>入力用!AB10</f>
        <v>0</v>
      </c>
      <c r="AC10" s="53"/>
      <c r="AD10" s="53"/>
      <c r="AE10" s="53"/>
      <c r="AF10" s="222"/>
    </row>
    <row r="11" spans="1:32" ht="16.5" customHeight="1">
      <c r="A11" s="95" t="s">
        <v>7</v>
      </c>
      <c r="B11" s="95"/>
      <c r="C11" s="95"/>
      <c r="D11" s="32" t="s">
        <v>8</v>
      </c>
      <c r="E11" s="192">
        <f>入力用!E11</f>
        <v>0</v>
      </c>
      <c r="F11" s="192"/>
      <c r="G11" s="192"/>
      <c r="H11" s="192"/>
      <c r="I11" s="29" t="s">
        <v>9</v>
      </c>
      <c r="J11" s="29"/>
      <c r="K11" s="29"/>
      <c r="L11" s="29"/>
      <c r="M11" s="29"/>
      <c r="N11" s="29"/>
      <c r="O11" s="29"/>
      <c r="P11" s="29"/>
      <c r="Q11" s="29"/>
      <c r="R11" s="29"/>
      <c r="S11" s="29"/>
      <c r="T11" s="29"/>
      <c r="W11" s="193" t="s">
        <v>53</v>
      </c>
      <c r="X11" s="194"/>
      <c r="Y11" s="195">
        <f>入力用!Y11</f>
        <v>0</v>
      </c>
      <c r="Z11" s="195"/>
      <c r="AA11" s="195"/>
      <c r="AB11" s="195"/>
      <c r="AC11" s="195"/>
      <c r="AD11" s="195"/>
      <c r="AE11" s="195"/>
      <c r="AF11" s="196"/>
    </row>
    <row r="12" spans="1:32" ht="16.5" customHeight="1" thickBot="1">
      <c r="W12" s="213" t="s">
        <v>54</v>
      </c>
      <c r="X12" s="214"/>
      <c r="Y12" s="215">
        <f>入力用!Y12</f>
        <v>0</v>
      </c>
      <c r="Z12" s="215"/>
      <c r="AA12" s="215"/>
      <c r="AB12" s="215"/>
      <c r="AC12" s="215"/>
      <c r="AD12" s="215"/>
      <c r="AE12" s="215"/>
      <c r="AF12" s="216"/>
    </row>
    <row r="13" spans="1:32" ht="16.5" customHeight="1" thickBot="1">
      <c r="A13" s="125" t="s">
        <v>119</v>
      </c>
      <c r="B13" s="125"/>
      <c r="C13" s="125"/>
      <c r="D13" s="125"/>
      <c r="E13" s="125"/>
      <c r="W13" s="19"/>
      <c r="X13" s="19"/>
      <c r="Y13" s="20"/>
      <c r="Z13" s="3"/>
      <c r="AA13" s="3"/>
      <c r="AB13" s="3"/>
      <c r="AC13" s="3"/>
      <c r="AD13" s="3"/>
      <c r="AE13" s="3"/>
      <c r="AF13" s="3"/>
    </row>
    <row r="14" spans="1:32" ht="16.5" customHeight="1">
      <c r="A14" s="108" t="s">
        <v>13</v>
      </c>
      <c r="B14" s="109"/>
      <c r="C14" s="112">
        <f>N18+S18</f>
        <v>0</v>
      </c>
      <c r="D14" s="112"/>
      <c r="E14" s="112"/>
      <c r="F14" s="112"/>
      <c r="G14" s="112"/>
      <c r="H14" s="112"/>
      <c r="I14" s="113"/>
      <c r="K14" s="116" t="s">
        <v>22</v>
      </c>
      <c r="L14" s="117"/>
      <c r="M14" s="117"/>
      <c r="N14" s="118" t="s">
        <v>23</v>
      </c>
      <c r="O14" s="78"/>
      <c r="P14" s="78"/>
      <c r="Q14" s="78"/>
      <c r="R14" s="78"/>
      <c r="S14" s="78" t="s">
        <v>24</v>
      </c>
      <c r="T14" s="78"/>
      <c r="U14" s="78"/>
      <c r="V14" s="78"/>
      <c r="W14" s="79"/>
      <c r="X14" s="21" t="s">
        <v>20</v>
      </c>
      <c r="Y14" s="119" t="s">
        <v>21</v>
      </c>
      <c r="Z14" s="120"/>
      <c r="AA14" s="120"/>
      <c r="AB14" s="120"/>
      <c r="AC14" s="120"/>
      <c r="AD14" s="120"/>
      <c r="AE14" s="120"/>
      <c r="AF14" s="121"/>
    </row>
    <row r="15" spans="1:32" ht="16.5" customHeight="1" thickBot="1">
      <c r="A15" s="110"/>
      <c r="B15" s="111"/>
      <c r="C15" s="114"/>
      <c r="D15" s="114"/>
      <c r="E15" s="114"/>
      <c r="F15" s="114"/>
      <c r="G15" s="114"/>
      <c r="H15" s="114"/>
      <c r="I15" s="115"/>
      <c r="K15" s="122" t="s">
        <v>15</v>
      </c>
      <c r="L15" s="123"/>
      <c r="M15" s="123"/>
      <c r="N15" s="131">
        <f>入力用!N15</f>
        <v>0</v>
      </c>
      <c r="O15" s="131"/>
      <c r="P15" s="131"/>
      <c r="Q15" s="131"/>
      <c r="R15" s="131"/>
      <c r="S15" s="131">
        <f>入力用!S15</f>
        <v>0</v>
      </c>
      <c r="T15" s="131"/>
      <c r="U15" s="131"/>
      <c r="V15" s="131"/>
      <c r="W15" s="132"/>
      <c r="X15" s="22"/>
      <c r="Y15" s="133"/>
      <c r="Z15" s="134"/>
      <c r="AA15" s="134"/>
      <c r="AB15" s="134"/>
      <c r="AC15" s="134"/>
      <c r="AD15" s="134"/>
      <c r="AE15" s="134"/>
      <c r="AF15" s="135"/>
    </row>
    <row r="16" spans="1:32" ht="16.5" customHeight="1">
      <c r="H16" t="s">
        <v>14</v>
      </c>
      <c r="K16" s="126" t="s">
        <v>16</v>
      </c>
      <c r="L16" s="123"/>
      <c r="M16" s="123"/>
      <c r="N16" s="131">
        <f>入力用!N16</f>
        <v>0</v>
      </c>
      <c r="O16" s="131"/>
      <c r="P16" s="131"/>
      <c r="Q16" s="131"/>
      <c r="R16" s="131"/>
      <c r="S16" s="131">
        <f>入力用!S16</f>
        <v>0</v>
      </c>
      <c r="T16" s="131"/>
      <c r="U16" s="131"/>
      <c r="V16" s="131"/>
      <c r="W16" s="132"/>
      <c r="X16" s="23"/>
      <c r="Y16" s="128"/>
      <c r="Z16" s="129"/>
      <c r="AA16" s="129"/>
      <c r="AB16" s="129"/>
      <c r="AC16" s="129"/>
      <c r="AD16" s="129"/>
      <c r="AE16" s="129"/>
      <c r="AF16" s="130"/>
    </row>
    <row r="17" spans="1:36" ht="16.5" customHeight="1">
      <c r="K17" s="126" t="s">
        <v>17</v>
      </c>
      <c r="L17" s="123"/>
      <c r="M17" s="123"/>
      <c r="N17" s="131">
        <f>入力用!N17</f>
        <v>0</v>
      </c>
      <c r="O17" s="131"/>
      <c r="P17" s="131"/>
      <c r="Q17" s="131"/>
      <c r="R17" s="131"/>
      <c r="S17" s="131">
        <f>入力用!S17</f>
        <v>0</v>
      </c>
      <c r="T17" s="131"/>
      <c r="U17" s="131"/>
      <c r="V17" s="131"/>
      <c r="W17" s="132"/>
      <c r="X17" s="23"/>
      <c r="Y17" s="128"/>
      <c r="Z17" s="129"/>
      <c r="AA17" s="129"/>
      <c r="AB17" s="129"/>
      <c r="AC17" s="129"/>
      <c r="AD17" s="129"/>
      <c r="AE17" s="129"/>
      <c r="AF17" s="130"/>
    </row>
    <row r="18" spans="1:36" ht="16.5" customHeight="1">
      <c r="K18" s="126" t="s">
        <v>18</v>
      </c>
      <c r="L18" s="123"/>
      <c r="M18" s="123"/>
      <c r="N18" s="229">
        <f>入力用!N18</f>
        <v>0</v>
      </c>
      <c r="O18" s="230"/>
      <c r="P18" s="230"/>
      <c r="Q18" s="230"/>
      <c r="R18" s="231"/>
      <c r="S18" s="131">
        <f>入力用!S18</f>
        <v>0</v>
      </c>
      <c r="T18" s="131"/>
      <c r="U18" s="131"/>
      <c r="V18" s="131"/>
      <c r="W18" s="132"/>
      <c r="X18" s="23"/>
      <c r="Y18" s="128"/>
      <c r="Z18" s="129"/>
      <c r="AA18" s="129"/>
      <c r="AB18" s="129"/>
      <c r="AC18" s="129"/>
      <c r="AD18" s="129"/>
      <c r="AE18" s="129"/>
      <c r="AF18" s="130"/>
    </row>
    <row r="19" spans="1:36" ht="16.5" customHeight="1" thickBot="1">
      <c r="A19" s="136" t="s">
        <v>25</v>
      </c>
      <c r="B19" s="136"/>
      <c r="C19" s="136"/>
      <c r="D19" s="136"/>
      <c r="E19" s="136"/>
      <c r="K19" s="137" t="s">
        <v>19</v>
      </c>
      <c r="L19" s="138"/>
      <c r="M19" s="138"/>
      <c r="N19" s="232" t="str">
        <f>入力用!N19</f>
        <v/>
      </c>
      <c r="O19" s="233"/>
      <c r="P19" s="233"/>
      <c r="Q19" s="233"/>
      <c r="R19" s="234"/>
      <c r="S19" s="139" t="str">
        <f>入力用!S19</f>
        <v/>
      </c>
      <c r="T19" s="139"/>
      <c r="U19" s="139"/>
      <c r="V19" s="139"/>
      <c r="W19" s="140"/>
      <c r="X19" s="24"/>
      <c r="Y19" s="141"/>
      <c r="Z19" s="142"/>
      <c r="AA19" s="142"/>
      <c r="AB19" s="142"/>
      <c r="AC19" s="142"/>
      <c r="AD19" s="142"/>
      <c r="AE19" s="142"/>
      <c r="AF19" s="143"/>
    </row>
    <row r="20" spans="1:36" ht="16.5" customHeight="1" thickBot="1"/>
    <row r="21" spans="1:36" ht="16.5" customHeight="1">
      <c r="A21" s="144" t="s">
        <v>26</v>
      </c>
      <c r="B21" s="145"/>
      <c r="C21" s="145" t="s">
        <v>27</v>
      </c>
      <c r="D21" s="145"/>
      <c r="E21" s="145"/>
      <c r="F21" s="145"/>
      <c r="G21" s="145"/>
      <c r="H21" s="145"/>
      <c r="I21" s="145"/>
      <c r="J21" s="145" t="s">
        <v>28</v>
      </c>
      <c r="K21" s="145"/>
      <c r="L21" s="145"/>
      <c r="M21" s="145" t="s">
        <v>29</v>
      </c>
      <c r="N21" s="145"/>
      <c r="O21" s="145" t="s">
        <v>31</v>
      </c>
      <c r="P21" s="145"/>
      <c r="Q21" s="145"/>
      <c r="R21" s="145" t="s">
        <v>23</v>
      </c>
      <c r="S21" s="145"/>
      <c r="T21" s="145"/>
      <c r="U21" s="145"/>
      <c r="V21" s="145"/>
      <c r="W21" s="154"/>
      <c r="X21" s="25" t="s">
        <v>68</v>
      </c>
      <c r="Y21" s="26"/>
      <c r="Z21" s="155" t="s">
        <v>32</v>
      </c>
      <c r="AA21" s="155"/>
      <c r="AB21" s="155"/>
      <c r="AC21" s="155"/>
      <c r="AD21" s="155"/>
      <c r="AE21" s="155"/>
      <c r="AF21" s="26"/>
    </row>
    <row r="22" spans="1:36" ht="16.5" customHeight="1">
      <c r="A22" s="156">
        <f>入力用!A22:B22</f>
        <v>0</v>
      </c>
      <c r="B22" s="157"/>
      <c r="C22" s="235">
        <f>入力用!C22:I22</f>
        <v>0</v>
      </c>
      <c r="D22" s="235"/>
      <c r="E22" s="235"/>
      <c r="F22" s="235"/>
      <c r="G22" s="235"/>
      <c r="H22" s="235"/>
      <c r="I22" s="235"/>
      <c r="J22" s="236">
        <f>入力用!J22:L22</f>
        <v>0</v>
      </c>
      <c r="K22" s="236"/>
      <c r="L22" s="236"/>
      <c r="M22" s="237">
        <f>入力用!M22:N22</f>
        <v>0</v>
      </c>
      <c r="N22" s="237"/>
      <c r="O22" s="238">
        <f>入力用!O22:Q22</f>
        <v>0</v>
      </c>
      <c r="P22" s="238"/>
      <c r="Q22" s="238"/>
      <c r="R22" s="152">
        <f>IF(J22="","",ROUNDDOWN(J22*O22,0))</f>
        <v>0</v>
      </c>
      <c r="S22" s="152" t="str">
        <f>IF(P22="","",ROUNDDOWN(P22*R22,0))</f>
        <v/>
      </c>
      <c r="T22" s="152" t="str">
        <f>IF(Q22="","",ROUNDDOWN(Q22*S22,0))</f>
        <v/>
      </c>
      <c r="U22" s="152" t="e">
        <f>IF(R22="","",ROUNDDOWN(R22*T22,0))</f>
        <v>#VALUE!</v>
      </c>
      <c r="V22" s="152" t="str">
        <f>IF(S22="","",ROUNDDOWN(S22*U22,0))</f>
        <v/>
      </c>
      <c r="W22" s="153" t="str">
        <f>IF(T22="","",ROUNDDOWN(T22*V22,0))</f>
        <v/>
      </c>
      <c r="X22" s="44">
        <f>入力用!X22</f>
        <v>0.1</v>
      </c>
      <c r="Y22" s="26">
        <v>1</v>
      </c>
      <c r="Z22" s="26" t="s">
        <v>34</v>
      </c>
      <c r="AA22" s="26"/>
      <c r="AB22" s="26"/>
      <c r="AC22" s="26"/>
      <c r="AD22" s="26"/>
      <c r="AE22" s="26"/>
      <c r="AF22" s="26"/>
      <c r="AG22" s="28"/>
      <c r="AJ22" s="40">
        <v>0.08</v>
      </c>
    </row>
    <row r="23" spans="1:36" ht="16.5" customHeight="1">
      <c r="A23" s="156">
        <f>入力用!A23:B23</f>
        <v>0</v>
      </c>
      <c r="B23" s="157"/>
      <c r="C23" s="235">
        <f>入力用!C23:I23</f>
        <v>0</v>
      </c>
      <c r="D23" s="235"/>
      <c r="E23" s="235"/>
      <c r="F23" s="235"/>
      <c r="G23" s="235"/>
      <c r="H23" s="235"/>
      <c r="I23" s="235"/>
      <c r="J23" s="236">
        <f>入力用!J23:L23</f>
        <v>0</v>
      </c>
      <c r="K23" s="236"/>
      <c r="L23" s="236"/>
      <c r="M23" s="237">
        <f>入力用!M23:N23</f>
        <v>0</v>
      </c>
      <c r="N23" s="237"/>
      <c r="O23" s="238">
        <f>入力用!O23:Q23</f>
        <v>0</v>
      </c>
      <c r="P23" s="238"/>
      <c r="Q23" s="238"/>
      <c r="R23" s="152">
        <f>IF(J23="","",ROUNDDOWN(J23*O23,0))</f>
        <v>0</v>
      </c>
      <c r="S23" s="152" t="str">
        <f t="shared" ref="S23:W30" si="0">IF(P23="","",ROUNDDOWN(P23*R23,0))</f>
        <v/>
      </c>
      <c r="T23" s="152" t="str">
        <f t="shared" si="0"/>
        <v/>
      </c>
      <c r="U23" s="152" t="e">
        <f t="shared" si="0"/>
        <v>#VALUE!</v>
      </c>
      <c r="V23" s="152" t="str">
        <f t="shared" si="0"/>
        <v/>
      </c>
      <c r="W23" s="153" t="str">
        <f t="shared" si="0"/>
        <v/>
      </c>
      <c r="X23" s="44">
        <f>入力用!X23</f>
        <v>0</v>
      </c>
      <c r="Y23" s="26"/>
      <c r="Z23" s="26" t="s">
        <v>33</v>
      </c>
      <c r="AA23" s="26"/>
      <c r="AB23" s="26"/>
      <c r="AC23" s="26"/>
      <c r="AD23" s="26"/>
      <c r="AE23" s="26"/>
      <c r="AF23" s="26"/>
      <c r="AG23" s="28"/>
      <c r="AJ23" s="41" t="s">
        <v>69</v>
      </c>
    </row>
    <row r="24" spans="1:36" ht="16.5" customHeight="1">
      <c r="A24" s="156">
        <f>入力用!A24:B24</f>
        <v>0</v>
      </c>
      <c r="B24" s="157"/>
      <c r="C24" s="235">
        <f>入力用!C24:I24</f>
        <v>0</v>
      </c>
      <c r="D24" s="235"/>
      <c r="E24" s="235"/>
      <c r="F24" s="235"/>
      <c r="G24" s="235"/>
      <c r="H24" s="235"/>
      <c r="I24" s="235"/>
      <c r="J24" s="236">
        <f>入力用!J24:L24</f>
        <v>0</v>
      </c>
      <c r="K24" s="236"/>
      <c r="L24" s="236"/>
      <c r="M24" s="237">
        <f>入力用!M24:N24</f>
        <v>0</v>
      </c>
      <c r="N24" s="237"/>
      <c r="O24" s="238">
        <f>入力用!O24:Q24</f>
        <v>0</v>
      </c>
      <c r="P24" s="238"/>
      <c r="Q24" s="238"/>
      <c r="R24" s="152">
        <f>IF(J24="","",ROUNDDOWN(J24*O24,0))</f>
        <v>0</v>
      </c>
      <c r="S24" s="152" t="str">
        <f t="shared" si="0"/>
        <v/>
      </c>
      <c r="T24" s="152" t="str">
        <f t="shared" si="0"/>
        <v/>
      </c>
      <c r="U24" s="152" t="e">
        <f t="shared" si="0"/>
        <v>#VALUE!</v>
      </c>
      <c r="V24" s="152" t="str">
        <f t="shared" si="0"/>
        <v/>
      </c>
      <c r="W24" s="153" t="str">
        <f t="shared" si="0"/>
        <v/>
      </c>
      <c r="X24" s="44">
        <f>入力用!X24</f>
        <v>0</v>
      </c>
      <c r="Y24" s="26">
        <v>2</v>
      </c>
      <c r="Z24" s="26" t="s">
        <v>36</v>
      </c>
      <c r="AA24" s="26"/>
      <c r="AB24" s="26"/>
      <c r="AC24" s="26"/>
      <c r="AD24" s="26"/>
      <c r="AE24" s="26"/>
      <c r="AF24" s="26"/>
      <c r="AG24" s="28"/>
      <c r="AJ24" s="38">
        <v>0.1</v>
      </c>
    </row>
    <row r="25" spans="1:36" ht="16.5" customHeight="1">
      <c r="A25" s="156">
        <f>入力用!A25:B25</f>
        <v>0</v>
      </c>
      <c r="B25" s="157"/>
      <c r="C25" s="235">
        <f>入力用!C25:I25</f>
        <v>0</v>
      </c>
      <c r="D25" s="235"/>
      <c r="E25" s="235"/>
      <c r="F25" s="235"/>
      <c r="G25" s="235"/>
      <c r="H25" s="235"/>
      <c r="I25" s="235"/>
      <c r="J25" s="236">
        <f>入力用!J25:L25</f>
        <v>0</v>
      </c>
      <c r="K25" s="236"/>
      <c r="L25" s="236"/>
      <c r="M25" s="237">
        <f>入力用!M25:N25</f>
        <v>0</v>
      </c>
      <c r="N25" s="237"/>
      <c r="O25" s="238">
        <f>入力用!O25:Q25</f>
        <v>0</v>
      </c>
      <c r="P25" s="238"/>
      <c r="Q25" s="238"/>
      <c r="R25" s="152">
        <f t="shared" ref="R25:R29" si="1">IF(J25="","",ROUNDDOWN(J25*O25,0))</f>
        <v>0</v>
      </c>
      <c r="S25" s="152" t="str">
        <f t="shared" si="0"/>
        <v/>
      </c>
      <c r="T25" s="152" t="str">
        <f t="shared" si="0"/>
        <v/>
      </c>
      <c r="U25" s="152" t="e">
        <f t="shared" si="0"/>
        <v>#VALUE!</v>
      </c>
      <c r="V25" s="152" t="str">
        <f t="shared" si="0"/>
        <v/>
      </c>
      <c r="W25" s="153" t="str">
        <f t="shared" si="0"/>
        <v/>
      </c>
      <c r="X25" s="44">
        <f>入力用!X25</f>
        <v>0</v>
      </c>
      <c r="Y25" s="26">
        <v>3</v>
      </c>
      <c r="Z25" s="26" t="s">
        <v>39</v>
      </c>
      <c r="AA25" s="26"/>
      <c r="AB25" s="26"/>
      <c r="AC25" s="26"/>
      <c r="AD25" s="26"/>
      <c r="AE25" s="26"/>
      <c r="AF25" s="26"/>
      <c r="AG25" s="28"/>
      <c r="AJ25" s="39" t="s">
        <v>70</v>
      </c>
    </row>
    <row r="26" spans="1:36" ht="16.5" customHeight="1">
      <c r="A26" s="156">
        <f>入力用!A26:B26</f>
        <v>0</v>
      </c>
      <c r="B26" s="157"/>
      <c r="C26" s="235">
        <f>入力用!C26:I26</f>
        <v>0</v>
      </c>
      <c r="D26" s="235"/>
      <c r="E26" s="235"/>
      <c r="F26" s="235"/>
      <c r="G26" s="235"/>
      <c r="H26" s="235"/>
      <c r="I26" s="235"/>
      <c r="J26" s="236">
        <f>入力用!J26:L26</f>
        <v>0</v>
      </c>
      <c r="K26" s="236"/>
      <c r="L26" s="236"/>
      <c r="M26" s="237">
        <f>入力用!M26:N26</f>
        <v>0</v>
      </c>
      <c r="N26" s="237"/>
      <c r="O26" s="238">
        <f>入力用!O26:Q26</f>
        <v>0</v>
      </c>
      <c r="P26" s="238"/>
      <c r="Q26" s="238"/>
      <c r="R26" s="152">
        <f t="shared" si="1"/>
        <v>0</v>
      </c>
      <c r="S26" s="152" t="str">
        <f t="shared" si="0"/>
        <v/>
      </c>
      <c r="T26" s="152" t="str">
        <f t="shared" si="0"/>
        <v/>
      </c>
      <c r="U26" s="152" t="e">
        <f t="shared" si="0"/>
        <v>#VALUE!</v>
      </c>
      <c r="V26" s="152" t="str">
        <f t="shared" si="0"/>
        <v/>
      </c>
      <c r="W26" s="153" t="str">
        <f t="shared" si="0"/>
        <v/>
      </c>
      <c r="X26" s="44">
        <f>入力用!X26</f>
        <v>0</v>
      </c>
      <c r="Y26" s="26">
        <v>4</v>
      </c>
      <c r="Z26" s="26" t="s">
        <v>40</v>
      </c>
      <c r="AA26" s="26"/>
      <c r="AB26" s="26"/>
      <c r="AC26" s="26"/>
      <c r="AD26" s="26"/>
      <c r="AE26" s="26"/>
      <c r="AF26" s="26"/>
      <c r="AG26" s="28"/>
      <c r="AJ26" s="39" t="s">
        <v>71</v>
      </c>
    </row>
    <row r="27" spans="1:36" ht="16.5" customHeight="1">
      <c r="A27" s="156">
        <f>入力用!A27:B27</f>
        <v>0</v>
      </c>
      <c r="B27" s="157"/>
      <c r="C27" s="235">
        <f>入力用!C27:I27</f>
        <v>0</v>
      </c>
      <c r="D27" s="235"/>
      <c r="E27" s="235"/>
      <c r="F27" s="235"/>
      <c r="G27" s="235"/>
      <c r="H27" s="235"/>
      <c r="I27" s="235"/>
      <c r="J27" s="236">
        <f>入力用!J27:L27</f>
        <v>0</v>
      </c>
      <c r="K27" s="236"/>
      <c r="L27" s="236"/>
      <c r="M27" s="237">
        <f>入力用!M27:N27</f>
        <v>0</v>
      </c>
      <c r="N27" s="237"/>
      <c r="O27" s="238">
        <f>入力用!O27:Q27</f>
        <v>0</v>
      </c>
      <c r="P27" s="238"/>
      <c r="Q27" s="238"/>
      <c r="R27" s="152">
        <f t="shared" si="1"/>
        <v>0</v>
      </c>
      <c r="S27" s="152" t="str">
        <f t="shared" si="0"/>
        <v/>
      </c>
      <c r="T27" s="152" t="str">
        <f t="shared" si="0"/>
        <v/>
      </c>
      <c r="U27" s="152" t="e">
        <f t="shared" si="0"/>
        <v>#VALUE!</v>
      </c>
      <c r="V27" s="152" t="str">
        <f t="shared" si="0"/>
        <v/>
      </c>
      <c r="W27" s="153" t="str">
        <f t="shared" si="0"/>
        <v/>
      </c>
      <c r="X27" s="44">
        <f>入力用!X27</f>
        <v>0</v>
      </c>
      <c r="Y27" s="26"/>
      <c r="Z27" s="26" t="s">
        <v>41</v>
      </c>
      <c r="AA27" s="26"/>
      <c r="AB27" s="26"/>
      <c r="AC27" s="26"/>
      <c r="AD27" s="26"/>
      <c r="AE27" s="26"/>
      <c r="AF27" s="26"/>
      <c r="AG27" s="28"/>
    </row>
    <row r="28" spans="1:36" ht="16.5" customHeight="1">
      <c r="A28" s="156">
        <f>入力用!A28:B28</f>
        <v>0</v>
      </c>
      <c r="B28" s="157"/>
      <c r="C28" s="235">
        <f>入力用!C28:I28</f>
        <v>0</v>
      </c>
      <c r="D28" s="235"/>
      <c r="E28" s="235"/>
      <c r="F28" s="235"/>
      <c r="G28" s="235"/>
      <c r="H28" s="235"/>
      <c r="I28" s="235"/>
      <c r="J28" s="236">
        <f>入力用!J28:L28</f>
        <v>0</v>
      </c>
      <c r="K28" s="236"/>
      <c r="L28" s="236"/>
      <c r="M28" s="237">
        <f>入力用!M28:N28</f>
        <v>0</v>
      </c>
      <c r="N28" s="237"/>
      <c r="O28" s="238">
        <f>入力用!O28:Q28</f>
        <v>0</v>
      </c>
      <c r="P28" s="238"/>
      <c r="Q28" s="238"/>
      <c r="R28" s="152">
        <f t="shared" si="1"/>
        <v>0</v>
      </c>
      <c r="S28" s="152" t="str">
        <f t="shared" si="0"/>
        <v/>
      </c>
      <c r="T28" s="152" t="str">
        <f t="shared" si="0"/>
        <v/>
      </c>
      <c r="U28" s="152" t="e">
        <f t="shared" si="0"/>
        <v>#VALUE!</v>
      </c>
      <c r="V28" s="152" t="str">
        <f t="shared" si="0"/>
        <v/>
      </c>
      <c r="W28" s="153" t="str">
        <f t="shared" si="0"/>
        <v/>
      </c>
      <c r="X28" s="44">
        <f>入力用!X28</f>
        <v>0</v>
      </c>
      <c r="Y28" s="26">
        <v>5</v>
      </c>
      <c r="Z28" s="26" t="s">
        <v>35</v>
      </c>
      <c r="AA28" s="26"/>
      <c r="AB28" s="26"/>
      <c r="AC28" s="26"/>
      <c r="AD28" s="26"/>
      <c r="AE28" s="26"/>
      <c r="AF28" s="26"/>
      <c r="AG28" s="28"/>
    </row>
    <row r="29" spans="1:36" ht="16.5" customHeight="1">
      <c r="A29" s="156">
        <f>入力用!A29:B29</f>
        <v>0</v>
      </c>
      <c r="B29" s="157"/>
      <c r="C29" s="235">
        <f>入力用!C29:I29</f>
        <v>0</v>
      </c>
      <c r="D29" s="235"/>
      <c r="E29" s="235"/>
      <c r="F29" s="235"/>
      <c r="G29" s="235"/>
      <c r="H29" s="235"/>
      <c r="I29" s="235"/>
      <c r="J29" s="236">
        <f>入力用!J29:L29</f>
        <v>0</v>
      </c>
      <c r="K29" s="236"/>
      <c r="L29" s="236"/>
      <c r="M29" s="237">
        <f>入力用!M29:N29</f>
        <v>0</v>
      </c>
      <c r="N29" s="237"/>
      <c r="O29" s="238">
        <f>入力用!O29:Q29</f>
        <v>0</v>
      </c>
      <c r="P29" s="238"/>
      <c r="Q29" s="238"/>
      <c r="R29" s="152">
        <f t="shared" si="1"/>
        <v>0</v>
      </c>
      <c r="S29" s="152" t="str">
        <f t="shared" si="0"/>
        <v/>
      </c>
      <c r="T29" s="152" t="str">
        <f t="shared" si="0"/>
        <v/>
      </c>
      <c r="U29" s="152" t="e">
        <f t="shared" si="0"/>
        <v>#VALUE!</v>
      </c>
      <c r="V29" s="152" t="str">
        <f t="shared" si="0"/>
        <v/>
      </c>
      <c r="W29" s="153" t="str">
        <f t="shared" si="0"/>
        <v/>
      </c>
      <c r="X29" s="44">
        <f>入力用!X29</f>
        <v>0</v>
      </c>
      <c r="Y29" s="26">
        <v>6</v>
      </c>
      <c r="Z29" s="26" t="s">
        <v>37</v>
      </c>
      <c r="AA29" s="26"/>
      <c r="AB29" s="26"/>
      <c r="AC29" s="26"/>
      <c r="AD29" s="26"/>
      <c r="AE29" s="26"/>
      <c r="AF29" s="26"/>
      <c r="AG29" s="28"/>
    </row>
    <row r="30" spans="1:36" ht="16.5" customHeight="1">
      <c r="A30" s="239"/>
      <c r="B30" s="240"/>
      <c r="C30" s="158" t="s">
        <v>65</v>
      </c>
      <c r="D30" s="158"/>
      <c r="E30" s="158"/>
      <c r="F30" s="158"/>
      <c r="G30" s="158"/>
      <c r="H30" s="158"/>
      <c r="I30" s="158"/>
      <c r="J30" s="158"/>
      <c r="K30" s="158"/>
      <c r="L30" s="158"/>
      <c r="M30" s="158"/>
      <c r="N30" s="158"/>
      <c r="O30" s="159"/>
      <c r="P30" s="159"/>
      <c r="Q30" s="159"/>
      <c r="R30" s="159">
        <f>SUM(R22:R29)</f>
        <v>0</v>
      </c>
      <c r="S30" s="159" t="str">
        <f t="shared" si="0"/>
        <v/>
      </c>
      <c r="T30" s="159" t="str">
        <f t="shared" si="0"/>
        <v/>
      </c>
      <c r="U30" s="159" t="e">
        <f t="shared" si="0"/>
        <v>#VALUE!</v>
      </c>
      <c r="V30" s="159" t="str">
        <f t="shared" si="0"/>
        <v/>
      </c>
      <c r="W30" s="169" t="str">
        <f t="shared" si="0"/>
        <v/>
      </c>
      <c r="X30" s="10"/>
      <c r="Y30" s="26">
        <v>7</v>
      </c>
      <c r="Z30" s="26" t="s">
        <v>38</v>
      </c>
      <c r="AA30" s="26"/>
      <c r="AB30" s="26"/>
      <c r="AC30" s="26"/>
      <c r="AD30" s="26"/>
      <c r="AE30" s="26"/>
      <c r="AF30" s="26"/>
      <c r="AG30" s="28"/>
    </row>
    <row r="31" spans="1:36" ht="16.5" customHeight="1">
      <c r="A31" s="239"/>
      <c r="B31" s="240"/>
      <c r="C31" s="158" t="s">
        <v>73</v>
      </c>
      <c r="D31" s="158"/>
      <c r="E31" s="158"/>
      <c r="F31" s="158"/>
      <c r="G31" s="158"/>
      <c r="H31" s="158"/>
      <c r="I31" s="158"/>
      <c r="J31" s="158"/>
      <c r="K31" s="158"/>
      <c r="L31" s="158"/>
      <c r="M31" s="158"/>
      <c r="N31" s="158"/>
      <c r="O31" s="159"/>
      <c r="P31" s="159"/>
      <c r="Q31" s="159"/>
      <c r="R31" s="159">
        <f>ROUNDDOWN(SUMIF(X22:X29,"=8%",R22:W29)*0.08,0)</f>
        <v>0</v>
      </c>
      <c r="S31" s="159"/>
      <c r="T31" s="159"/>
      <c r="U31" s="159"/>
      <c r="V31" s="159"/>
      <c r="W31" s="169"/>
      <c r="X31" s="6"/>
      <c r="Y31" s="26"/>
      <c r="Z31" s="26"/>
      <c r="AA31" s="26"/>
      <c r="AB31" s="26"/>
      <c r="AC31" s="26"/>
      <c r="AD31" s="26"/>
      <c r="AE31" s="26"/>
      <c r="AF31" s="26"/>
      <c r="AG31" s="28"/>
    </row>
    <row r="32" spans="1:36" ht="16.5" customHeight="1">
      <c r="A32" s="239"/>
      <c r="B32" s="240"/>
      <c r="C32" s="158" t="s">
        <v>75</v>
      </c>
      <c r="D32" s="158"/>
      <c r="E32" s="158"/>
      <c r="F32" s="158"/>
      <c r="G32" s="158"/>
      <c r="H32" s="158"/>
      <c r="I32" s="158"/>
      <c r="J32" s="158"/>
      <c r="K32" s="158"/>
      <c r="L32" s="158"/>
      <c r="M32" s="158"/>
      <c r="N32" s="158"/>
      <c r="O32" s="159"/>
      <c r="P32" s="159"/>
      <c r="Q32" s="159"/>
      <c r="R32" s="159">
        <f>ROUNDDOWN(SUMIF(X22:X29,"=8％（軽）",R22:W29)*0.08,0)</f>
        <v>0</v>
      </c>
      <c r="S32" s="159"/>
      <c r="T32" s="159"/>
      <c r="U32" s="159"/>
      <c r="V32" s="159"/>
      <c r="W32" s="169"/>
      <c r="X32" s="6"/>
      <c r="Y32" s="26"/>
      <c r="Z32" s="26"/>
      <c r="AA32" s="26"/>
      <c r="AB32" s="26"/>
      <c r="AC32" s="26"/>
      <c r="AD32" s="26"/>
      <c r="AE32" s="26"/>
      <c r="AF32" s="26"/>
      <c r="AG32" s="28"/>
    </row>
    <row r="33" spans="1:33" ht="16.5" customHeight="1">
      <c r="A33" s="239"/>
      <c r="B33" s="240"/>
      <c r="C33" s="158" t="s">
        <v>74</v>
      </c>
      <c r="D33" s="158"/>
      <c r="E33" s="158"/>
      <c r="F33" s="158"/>
      <c r="G33" s="158"/>
      <c r="H33" s="158"/>
      <c r="I33" s="158"/>
      <c r="J33" s="158"/>
      <c r="K33" s="158"/>
      <c r="L33" s="158"/>
      <c r="M33" s="158"/>
      <c r="N33" s="158"/>
      <c r="O33" s="159"/>
      <c r="P33" s="159"/>
      <c r="Q33" s="159"/>
      <c r="R33" s="159">
        <f>ROUNDDOWN(SUMIF(X22:X29,"=10%",R22:W29)*0.1,0)</f>
        <v>0</v>
      </c>
      <c r="S33" s="159"/>
      <c r="T33" s="159"/>
      <c r="U33" s="159"/>
      <c r="V33" s="159"/>
      <c r="W33" s="169"/>
      <c r="X33" s="9"/>
      <c r="Y33" s="26"/>
      <c r="Z33" s="26"/>
      <c r="AA33" s="26"/>
      <c r="AB33" s="26"/>
      <c r="AC33" s="26"/>
      <c r="AD33" s="26"/>
      <c r="AE33" s="26"/>
      <c r="AF33" s="26"/>
      <c r="AG33" s="28"/>
    </row>
    <row r="34" spans="1:33" ht="16.5" customHeight="1" thickBot="1">
      <c r="A34" s="241"/>
      <c r="B34" s="242"/>
      <c r="C34" s="165" t="s">
        <v>30</v>
      </c>
      <c r="D34" s="165"/>
      <c r="E34" s="165"/>
      <c r="F34" s="165"/>
      <c r="G34" s="165"/>
      <c r="H34" s="165"/>
      <c r="I34" s="165"/>
      <c r="J34" s="165"/>
      <c r="K34" s="165"/>
      <c r="L34" s="165"/>
      <c r="M34" s="165"/>
      <c r="N34" s="165"/>
      <c r="O34" s="166"/>
      <c r="P34" s="166"/>
      <c r="Q34" s="166"/>
      <c r="R34" s="167">
        <f>SUM(R30:R33)</f>
        <v>0</v>
      </c>
      <c r="S34" s="167"/>
      <c r="T34" s="167"/>
      <c r="U34" s="167"/>
      <c r="V34" s="167"/>
      <c r="W34" s="168"/>
      <c r="X34" s="7"/>
    </row>
  </sheetData>
  <sheetProtection algorithmName="SHA-512" hashValue="a2WOm7x7KqTjw1YQPy9NIz/aS8zsehEwUHx9Pbr2eCelHSsHn/zgo8zvtwsv+IXmRIoa6KyJu/UZV9UcffO4yw==" saltValue="GADPPEEz4PBRi9CP9FgFOw==" spinCount="100000" sheet="1" objects="1" scenarios="1"/>
  <mergeCells count="148">
    <mergeCell ref="A34:B34"/>
    <mergeCell ref="C34:I34"/>
    <mergeCell ref="J34:L34"/>
    <mergeCell ref="M34:N34"/>
    <mergeCell ref="O34:Q34"/>
    <mergeCell ref="R34:W34"/>
    <mergeCell ref="A33:B33"/>
    <mergeCell ref="C33:I33"/>
    <mergeCell ref="J33:L33"/>
    <mergeCell ref="M33:N33"/>
    <mergeCell ref="O33:Q33"/>
    <mergeCell ref="R33:W33"/>
    <mergeCell ref="A32:B32"/>
    <mergeCell ref="C32:I32"/>
    <mergeCell ref="J32:L32"/>
    <mergeCell ref="M32:N32"/>
    <mergeCell ref="O32:Q32"/>
    <mergeCell ref="R32:W32"/>
    <mergeCell ref="A31:B31"/>
    <mergeCell ref="C31:I31"/>
    <mergeCell ref="J31:L31"/>
    <mergeCell ref="M31:N31"/>
    <mergeCell ref="O31:Q31"/>
    <mergeCell ref="R31:W31"/>
    <mergeCell ref="A30:B30"/>
    <mergeCell ref="C30:I30"/>
    <mergeCell ref="J30:L30"/>
    <mergeCell ref="M30:N30"/>
    <mergeCell ref="O30:Q30"/>
    <mergeCell ref="R30:W30"/>
    <mergeCell ref="A29:B29"/>
    <mergeCell ref="C29:I29"/>
    <mergeCell ref="J29:L29"/>
    <mergeCell ref="M29:N29"/>
    <mergeCell ref="O29:Q29"/>
    <mergeCell ref="R29:W29"/>
    <mergeCell ref="A28:B28"/>
    <mergeCell ref="C28:I28"/>
    <mergeCell ref="J28:L28"/>
    <mergeCell ref="M28:N28"/>
    <mergeCell ref="O28:Q28"/>
    <mergeCell ref="R28:W28"/>
    <mergeCell ref="A27:B27"/>
    <mergeCell ref="C27:I27"/>
    <mergeCell ref="J27:L27"/>
    <mergeCell ref="M27:N27"/>
    <mergeCell ref="O27:Q27"/>
    <mergeCell ref="R27:W27"/>
    <mergeCell ref="A26:B26"/>
    <mergeCell ref="C26:I26"/>
    <mergeCell ref="J26:L26"/>
    <mergeCell ref="M26:N26"/>
    <mergeCell ref="O26:Q26"/>
    <mergeCell ref="R26:W26"/>
    <mergeCell ref="A25:B25"/>
    <mergeCell ref="C25:I25"/>
    <mergeCell ref="J25:L25"/>
    <mergeCell ref="M25:N25"/>
    <mergeCell ref="O25:Q25"/>
    <mergeCell ref="R25:W25"/>
    <mergeCell ref="A24:B24"/>
    <mergeCell ref="C24:I24"/>
    <mergeCell ref="J24:L24"/>
    <mergeCell ref="M24:N24"/>
    <mergeCell ref="O24:Q24"/>
    <mergeCell ref="R24:W24"/>
    <mergeCell ref="A23:B23"/>
    <mergeCell ref="C23:I23"/>
    <mergeCell ref="J23:L23"/>
    <mergeCell ref="M23:N23"/>
    <mergeCell ref="O23:Q23"/>
    <mergeCell ref="R23:W23"/>
    <mergeCell ref="Z21:AE21"/>
    <mergeCell ref="A22:B22"/>
    <mergeCell ref="C22:I22"/>
    <mergeCell ref="J22:L22"/>
    <mergeCell ref="M22:N22"/>
    <mergeCell ref="O22:Q22"/>
    <mergeCell ref="R22:W22"/>
    <mergeCell ref="A21:B21"/>
    <mergeCell ref="C21:I21"/>
    <mergeCell ref="J21:L21"/>
    <mergeCell ref="M21:N21"/>
    <mergeCell ref="O21:Q21"/>
    <mergeCell ref="R21:W21"/>
    <mergeCell ref="K18:M18"/>
    <mergeCell ref="N18:R18"/>
    <mergeCell ref="S18:W18"/>
    <mergeCell ref="Y18:AF18"/>
    <mergeCell ref="A19:E19"/>
    <mergeCell ref="K19:M19"/>
    <mergeCell ref="N19:R19"/>
    <mergeCell ref="S19:W19"/>
    <mergeCell ref="Y19:AF19"/>
    <mergeCell ref="K16:M16"/>
    <mergeCell ref="N16:R16"/>
    <mergeCell ref="S16:W16"/>
    <mergeCell ref="Y16:AF16"/>
    <mergeCell ref="K17:M17"/>
    <mergeCell ref="N17:R17"/>
    <mergeCell ref="S17:W17"/>
    <mergeCell ref="Y17:AF17"/>
    <mergeCell ref="A14:B15"/>
    <mergeCell ref="C14:I15"/>
    <mergeCell ref="K14:M14"/>
    <mergeCell ref="N14:R14"/>
    <mergeCell ref="S14:W14"/>
    <mergeCell ref="Y14:AF14"/>
    <mergeCell ref="K15:M15"/>
    <mergeCell ref="N15:R15"/>
    <mergeCell ref="S15:W15"/>
    <mergeCell ref="Y15:AF15"/>
    <mergeCell ref="A10:C10"/>
    <mergeCell ref="M10:O10"/>
    <mergeCell ref="R10:T10"/>
    <mergeCell ref="W10:Y10"/>
    <mergeCell ref="Z10:AA10"/>
    <mergeCell ref="AB10:AF10"/>
    <mergeCell ref="D9:J10"/>
    <mergeCell ref="M9:O9"/>
    <mergeCell ref="R9:T9"/>
    <mergeCell ref="W9:X9"/>
    <mergeCell ref="Y9:AA9"/>
    <mergeCell ref="AB9:AC9"/>
    <mergeCell ref="A13:E13"/>
    <mergeCell ref="Z1:AF1"/>
    <mergeCell ref="L2:U4"/>
    <mergeCell ref="X2:Y2"/>
    <mergeCell ref="W3:Y3"/>
    <mergeCell ref="Z3:AF3"/>
    <mergeCell ref="A11:C11"/>
    <mergeCell ref="E11:H11"/>
    <mergeCell ref="W11:X11"/>
    <mergeCell ref="Y11:AF11"/>
    <mergeCell ref="A5:I6"/>
    <mergeCell ref="L5:U5"/>
    <mergeCell ref="W5:X6"/>
    <mergeCell ref="Y5:AD5"/>
    <mergeCell ref="AE5:AF5"/>
    <mergeCell ref="Y6:AD6"/>
    <mergeCell ref="AE6:AF8"/>
    <mergeCell ref="W7:X7"/>
    <mergeCell ref="Y7:AD7"/>
    <mergeCell ref="W8:X8"/>
    <mergeCell ref="Y8:AD8"/>
    <mergeCell ref="W12:X12"/>
    <mergeCell ref="Y12:AF12"/>
    <mergeCell ref="AD9:AF9"/>
  </mergeCells>
  <phoneticPr fontId="3"/>
  <conditionalFormatting sqref="O22:Q29">
    <cfRule type="expression" priority="11">
      <formula>$O$22=1</formula>
    </cfRule>
  </conditionalFormatting>
  <conditionalFormatting sqref="O24:Q24">
    <cfRule type="expression" dxfId="26" priority="10">
      <formula>$J$24=1</formula>
    </cfRule>
  </conditionalFormatting>
  <conditionalFormatting sqref="X22">
    <cfRule type="expression" dxfId="25" priority="2">
      <formula>$X$22=0</formula>
    </cfRule>
  </conditionalFormatting>
  <conditionalFormatting sqref="X23">
    <cfRule type="expression" dxfId="24" priority="1">
      <formula>$X$23=0</formula>
    </cfRule>
  </conditionalFormatting>
  <conditionalFormatting sqref="X24">
    <cfRule type="expression" dxfId="23" priority="8">
      <formula>$X$24=0</formula>
    </cfRule>
  </conditionalFormatting>
  <conditionalFormatting sqref="X25">
    <cfRule type="expression" dxfId="22" priority="7">
      <formula>$X$25=0</formula>
    </cfRule>
  </conditionalFormatting>
  <conditionalFormatting sqref="X26">
    <cfRule type="expression" dxfId="21" priority="6">
      <formula>$X$26=0</formula>
    </cfRule>
  </conditionalFormatting>
  <conditionalFormatting sqref="X27">
    <cfRule type="expression" dxfId="20" priority="5">
      <formula>$X$27=0</formula>
    </cfRule>
  </conditionalFormatting>
  <conditionalFormatting sqref="X28">
    <cfRule type="expression" dxfId="19" priority="4">
      <formula>$X$28=0</formula>
    </cfRule>
  </conditionalFormatting>
  <conditionalFormatting sqref="X29">
    <cfRule type="expression" dxfId="18" priority="3">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622C-8799-4364-A420-58B9070EA76F}">
  <sheetPr>
    <tabColor rgb="FFFFFF00"/>
  </sheetPr>
  <dimension ref="A1:AJ34"/>
  <sheetViews>
    <sheetView showZeros="0" view="pageBreakPreview" zoomScaleNormal="100" zoomScaleSheetLayoutView="100" workbookViewId="0">
      <selection activeCell="R10" sqref="R10:T10"/>
    </sheetView>
  </sheetViews>
  <sheetFormatPr defaultColWidth="3.875" defaultRowHeight="16.5" customHeight="1"/>
  <cols>
    <col min="36" max="36" width="5" bestFit="1" customWidth="1"/>
  </cols>
  <sheetData>
    <row r="1" spans="1:32" ht="16.5" customHeight="1">
      <c r="Z1" s="49" t="s">
        <v>0</v>
      </c>
      <c r="AA1" s="49"/>
      <c r="AB1" s="49"/>
      <c r="AC1" s="49"/>
      <c r="AD1" s="49"/>
      <c r="AE1" s="49"/>
      <c r="AF1" s="49"/>
    </row>
    <row r="2" spans="1:32" ht="16.5" customHeight="1">
      <c r="L2" s="50" t="s">
        <v>4</v>
      </c>
      <c r="M2" s="50"/>
      <c r="N2" s="50"/>
      <c r="O2" s="50"/>
      <c r="P2" s="50"/>
      <c r="Q2" s="50"/>
      <c r="R2" s="50"/>
      <c r="S2" s="50"/>
      <c r="T2" s="50"/>
      <c r="U2" s="50"/>
      <c r="X2" s="99">
        <f>入力用!X2</f>
        <v>0</v>
      </c>
      <c r="Y2" s="99"/>
      <c r="Z2" s="16" t="s">
        <v>1</v>
      </c>
      <c r="AA2" s="16">
        <f>入力用!AA2</f>
        <v>0</v>
      </c>
      <c r="AB2" s="16" t="s">
        <v>2</v>
      </c>
      <c r="AC2" s="16">
        <f>入力用!AC2</f>
        <v>0</v>
      </c>
      <c r="AD2" s="16" t="s">
        <v>59</v>
      </c>
      <c r="AE2" s="16"/>
      <c r="AF2" s="16"/>
    </row>
    <row r="3" spans="1:32" ht="16.5" customHeight="1">
      <c r="L3" s="50"/>
      <c r="M3" s="50"/>
      <c r="N3" s="50"/>
      <c r="O3" s="50"/>
      <c r="P3" s="50"/>
      <c r="Q3" s="50"/>
      <c r="R3" s="50"/>
      <c r="S3" s="50"/>
      <c r="T3" s="50"/>
      <c r="U3" s="50"/>
      <c r="W3" s="53" t="s">
        <v>72</v>
      </c>
      <c r="X3" s="53"/>
      <c r="Y3" s="53"/>
      <c r="Z3" s="189">
        <f>入力用!Z3:AF3</f>
        <v>0</v>
      </c>
      <c r="AA3" s="190"/>
      <c r="AB3" s="190"/>
      <c r="AC3" s="190"/>
      <c r="AD3" s="190"/>
      <c r="AE3" s="190"/>
      <c r="AF3" s="191"/>
    </row>
    <row r="4" spans="1:32" ht="16.5" customHeight="1" thickBot="1">
      <c r="L4" s="51"/>
      <c r="M4" s="51"/>
      <c r="N4" s="51"/>
      <c r="O4" s="51"/>
      <c r="P4" s="51"/>
      <c r="Q4" s="51"/>
      <c r="R4" s="51"/>
      <c r="S4" s="51"/>
      <c r="T4" s="51"/>
      <c r="U4" s="51"/>
      <c r="W4" s="4" t="s">
        <v>12</v>
      </c>
      <c r="X4" s="3"/>
      <c r="Y4" s="3"/>
    </row>
    <row r="5" spans="1:32" ht="16.5" customHeight="1" thickTop="1">
      <c r="A5" s="67" t="s">
        <v>43</v>
      </c>
      <c r="B5" s="67"/>
      <c r="C5" s="67"/>
      <c r="D5" s="67"/>
      <c r="E5" s="67"/>
      <c r="F5" s="67"/>
      <c r="G5" s="67"/>
      <c r="H5" s="67"/>
      <c r="I5" s="67"/>
      <c r="J5" s="1"/>
      <c r="K5" s="1"/>
      <c r="L5" s="69" t="s">
        <v>42</v>
      </c>
      <c r="M5" s="70"/>
      <c r="N5" s="70"/>
      <c r="O5" s="70"/>
      <c r="P5" s="70"/>
      <c r="Q5" s="70"/>
      <c r="R5" s="70"/>
      <c r="S5" s="70"/>
      <c r="T5" s="70"/>
      <c r="U5" s="70"/>
      <c r="V5" s="2"/>
      <c r="W5" s="71" t="s">
        <v>55</v>
      </c>
      <c r="X5" s="197"/>
      <c r="Y5" s="199">
        <f>入力用!Y5</f>
        <v>0</v>
      </c>
      <c r="Z5" s="200"/>
      <c r="AA5" s="200"/>
      <c r="AB5" s="200"/>
      <c r="AC5" s="200"/>
      <c r="AD5" s="201"/>
      <c r="AE5" s="202" t="s">
        <v>50</v>
      </c>
      <c r="AF5" s="79"/>
    </row>
    <row r="6" spans="1:32" ht="16.5" customHeight="1">
      <c r="A6" s="68"/>
      <c r="B6" s="68"/>
      <c r="C6" s="68"/>
      <c r="D6" s="68"/>
      <c r="E6" s="68"/>
      <c r="F6" s="68"/>
      <c r="G6" s="68"/>
      <c r="H6" s="68"/>
      <c r="I6" s="68"/>
      <c r="J6" s="1"/>
      <c r="K6" s="1"/>
      <c r="V6" s="2"/>
      <c r="W6" s="73"/>
      <c r="X6" s="198"/>
      <c r="Y6" s="203">
        <f>入力用!Y6</f>
        <v>0</v>
      </c>
      <c r="Z6" s="204"/>
      <c r="AA6" s="204"/>
      <c r="AB6" s="204"/>
      <c r="AC6" s="204"/>
      <c r="AD6" s="205"/>
      <c r="AE6" s="206"/>
      <c r="AF6" s="84"/>
    </row>
    <row r="7" spans="1:32" ht="16.5" customHeight="1">
      <c r="B7" s="4" t="s">
        <v>44</v>
      </c>
      <c r="W7" s="73" t="s">
        <v>56</v>
      </c>
      <c r="X7" s="198"/>
      <c r="Y7" s="203">
        <f>入力用!Y7</f>
        <v>0</v>
      </c>
      <c r="Z7" s="204"/>
      <c r="AA7" s="204"/>
      <c r="AB7" s="204"/>
      <c r="AC7" s="204"/>
      <c r="AD7" s="205"/>
      <c r="AE7" s="207"/>
      <c r="AF7" s="86"/>
    </row>
    <row r="8" spans="1:32" ht="16.5" customHeight="1">
      <c r="B8" s="4"/>
      <c r="W8" s="89" t="s">
        <v>57</v>
      </c>
      <c r="X8" s="209"/>
      <c r="Y8" s="210">
        <f>入力用!Y8</f>
        <v>0</v>
      </c>
      <c r="Z8" s="211"/>
      <c r="AA8" s="211"/>
      <c r="AB8" s="211"/>
      <c r="AC8" s="211"/>
      <c r="AD8" s="212"/>
      <c r="AE8" s="208"/>
      <c r="AF8" s="88"/>
    </row>
    <row r="9" spans="1:32" ht="16.5" customHeight="1">
      <c r="D9" s="223">
        <f>入力用!D9</f>
        <v>0</v>
      </c>
      <c r="E9" s="223"/>
      <c r="F9" s="223"/>
      <c r="G9" s="223"/>
      <c r="H9" s="223"/>
      <c r="I9" s="223"/>
      <c r="J9" s="223"/>
      <c r="M9" s="58" t="s">
        <v>10</v>
      </c>
      <c r="N9" s="59"/>
      <c r="O9" s="59"/>
      <c r="R9" s="59" t="s">
        <v>11</v>
      </c>
      <c r="S9" s="59"/>
      <c r="T9" s="59"/>
      <c r="W9" s="225" t="s">
        <v>51</v>
      </c>
      <c r="X9" s="226"/>
      <c r="Y9" s="218">
        <f>入力用!Y9</f>
        <v>0</v>
      </c>
      <c r="Z9" s="218"/>
      <c r="AA9" s="218"/>
      <c r="AB9" s="227" t="s">
        <v>58</v>
      </c>
      <c r="AC9" s="228"/>
      <c r="AD9" s="217">
        <f>入力用!AD9</f>
        <v>0</v>
      </c>
      <c r="AE9" s="218"/>
      <c r="AF9" s="219"/>
    </row>
    <row r="10" spans="1:32" ht="16.5" customHeight="1">
      <c r="A10" s="99" t="s">
        <v>6</v>
      </c>
      <c r="B10" s="99"/>
      <c r="C10" s="99"/>
      <c r="D10" s="224"/>
      <c r="E10" s="224"/>
      <c r="F10" s="224"/>
      <c r="G10" s="224"/>
      <c r="H10" s="224"/>
      <c r="I10" s="224"/>
      <c r="J10" s="224"/>
      <c r="K10" s="29"/>
      <c r="L10" s="30" t="s">
        <v>8</v>
      </c>
      <c r="M10" s="99">
        <f>入力用!M10</f>
        <v>0</v>
      </c>
      <c r="N10" s="99"/>
      <c r="O10" s="99"/>
      <c r="P10" s="31" t="s">
        <v>9</v>
      </c>
      <c r="Q10" s="30" t="s">
        <v>8</v>
      </c>
      <c r="R10" s="99">
        <f>入力用!R10</f>
        <v>0</v>
      </c>
      <c r="S10" s="99"/>
      <c r="T10" s="99"/>
      <c r="U10" s="17" t="s">
        <v>9</v>
      </c>
      <c r="W10" s="220" t="str">
        <f>入力用!W10:Y10</f>
        <v>普通　当座</v>
      </c>
      <c r="X10" s="221"/>
      <c r="Y10" s="221"/>
      <c r="Z10" s="221" t="s">
        <v>52</v>
      </c>
      <c r="AA10" s="221"/>
      <c r="AB10" s="53">
        <f>入力用!AB10</f>
        <v>0</v>
      </c>
      <c r="AC10" s="53"/>
      <c r="AD10" s="53"/>
      <c r="AE10" s="53"/>
      <c r="AF10" s="222"/>
    </row>
    <row r="11" spans="1:32" ht="16.5" customHeight="1">
      <c r="A11" s="95" t="s">
        <v>7</v>
      </c>
      <c r="B11" s="95"/>
      <c r="C11" s="95"/>
      <c r="D11" s="32" t="s">
        <v>8</v>
      </c>
      <c r="E11" s="192">
        <f>入力用!E11</f>
        <v>0</v>
      </c>
      <c r="F11" s="192"/>
      <c r="G11" s="192"/>
      <c r="H11" s="192"/>
      <c r="I11" s="29" t="s">
        <v>9</v>
      </c>
      <c r="J11" s="29"/>
      <c r="K11" s="29"/>
      <c r="L11" s="29"/>
      <c r="M11" s="29"/>
      <c r="N11" s="29"/>
      <c r="O11" s="29"/>
      <c r="P11" s="29"/>
      <c r="Q11" s="29"/>
      <c r="R11" s="29"/>
      <c r="S11" s="29"/>
      <c r="T11" s="29"/>
      <c r="W11" s="193" t="s">
        <v>53</v>
      </c>
      <c r="X11" s="194"/>
      <c r="Y11" s="195">
        <f>入力用!Y11</f>
        <v>0</v>
      </c>
      <c r="Z11" s="195"/>
      <c r="AA11" s="195"/>
      <c r="AB11" s="195"/>
      <c r="AC11" s="195"/>
      <c r="AD11" s="195"/>
      <c r="AE11" s="195"/>
      <c r="AF11" s="196"/>
    </row>
    <row r="12" spans="1:32" ht="16.5" customHeight="1" thickBot="1">
      <c r="W12" s="213" t="s">
        <v>54</v>
      </c>
      <c r="X12" s="214"/>
      <c r="Y12" s="215">
        <f>入力用!Y12</f>
        <v>0</v>
      </c>
      <c r="Z12" s="215"/>
      <c r="AA12" s="215"/>
      <c r="AB12" s="215"/>
      <c r="AC12" s="215"/>
      <c r="AD12" s="215"/>
      <c r="AE12" s="215"/>
      <c r="AF12" s="216"/>
    </row>
    <row r="13" spans="1:32" ht="16.5" customHeight="1" thickBot="1">
      <c r="A13" s="125" t="s">
        <v>119</v>
      </c>
      <c r="B13" s="125"/>
      <c r="C13" s="125"/>
      <c r="D13" s="125"/>
      <c r="E13" s="125"/>
      <c r="W13" s="19"/>
      <c r="X13" s="19"/>
      <c r="Y13" s="20"/>
      <c r="Z13" s="3"/>
      <c r="AA13" s="3"/>
      <c r="AB13" s="3"/>
      <c r="AC13" s="3"/>
      <c r="AD13" s="3"/>
      <c r="AE13" s="3"/>
      <c r="AF13" s="3"/>
    </row>
    <row r="14" spans="1:32" ht="16.5" customHeight="1">
      <c r="A14" s="108" t="s">
        <v>13</v>
      </c>
      <c r="B14" s="109"/>
      <c r="C14" s="112">
        <f>N18+S18</f>
        <v>0</v>
      </c>
      <c r="D14" s="112"/>
      <c r="E14" s="112"/>
      <c r="F14" s="112"/>
      <c r="G14" s="112"/>
      <c r="H14" s="112"/>
      <c r="I14" s="113"/>
      <c r="K14" s="116" t="s">
        <v>22</v>
      </c>
      <c r="L14" s="117"/>
      <c r="M14" s="117"/>
      <c r="N14" s="118" t="s">
        <v>23</v>
      </c>
      <c r="O14" s="78"/>
      <c r="P14" s="78"/>
      <c r="Q14" s="78"/>
      <c r="R14" s="78"/>
      <c r="S14" s="78" t="s">
        <v>24</v>
      </c>
      <c r="T14" s="78"/>
      <c r="U14" s="78"/>
      <c r="V14" s="78"/>
      <c r="W14" s="79"/>
      <c r="X14" s="21" t="s">
        <v>20</v>
      </c>
      <c r="Y14" s="119" t="s">
        <v>21</v>
      </c>
      <c r="Z14" s="120"/>
      <c r="AA14" s="120"/>
      <c r="AB14" s="120"/>
      <c r="AC14" s="120"/>
      <c r="AD14" s="120"/>
      <c r="AE14" s="120"/>
      <c r="AF14" s="121"/>
    </row>
    <row r="15" spans="1:32" ht="16.5" customHeight="1" thickBot="1">
      <c r="A15" s="110"/>
      <c r="B15" s="111"/>
      <c r="C15" s="114"/>
      <c r="D15" s="114"/>
      <c r="E15" s="114"/>
      <c r="F15" s="114"/>
      <c r="G15" s="114"/>
      <c r="H15" s="114"/>
      <c r="I15" s="115"/>
      <c r="K15" s="122" t="s">
        <v>15</v>
      </c>
      <c r="L15" s="123"/>
      <c r="M15" s="123"/>
      <c r="N15" s="131">
        <f>入力用!N15</f>
        <v>0</v>
      </c>
      <c r="O15" s="131"/>
      <c r="P15" s="131"/>
      <c r="Q15" s="131"/>
      <c r="R15" s="131"/>
      <c r="S15" s="131">
        <f>入力用!S15</f>
        <v>0</v>
      </c>
      <c r="T15" s="131"/>
      <c r="U15" s="131"/>
      <c r="V15" s="131"/>
      <c r="W15" s="132"/>
      <c r="X15" s="22"/>
      <c r="Y15" s="133"/>
      <c r="Z15" s="134"/>
      <c r="AA15" s="134"/>
      <c r="AB15" s="134"/>
      <c r="AC15" s="134"/>
      <c r="AD15" s="134"/>
      <c r="AE15" s="134"/>
      <c r="AF15" s="135"/>
    </row>
    <row r="16" spans="1:32" ht="16.5" customHeight="1">
      <c r="H16" t="s">
        <v>14</v>
      </c>
      <c r="K16" s="126" t="s">
        <v>16</v>
      </c>
      <c r="L16" s="123"/>
      <c r="M16" s="123"/>
      <c r="N16" s="131">
        <f>入力用!N16</f>
        <v>0</v>
      </c>
      <c r="O16" s="131"/>
      <c r="P16" s="131"/>
      <c r="Q16" s="131"/>
      <c r="R16" s="131"/>
      <c r="S16" s="131">
        <f>入力用!S16</f>
        <v>0</v>
      </c>
      <c r="T16" s="131"/>
      <c r="U16" s="131"/>
      <c r="V16" s="131"/>
      <c r="W16" s="132"/>
      <c r="X16" s="23"/>
      <c r="Y16" s="128"/>
      <c r="Z16" s="129"/>
      <c r="AA16" s="129"/>
      <c r="AB16" s="129"/>
      <c r="AC16" s="129"/>
      <c r="AD16" s="129"/>
      <c r="AE16" s="129"/>
      <c r="AF16" s="130"/>
    </row>
    <row r="17" spans="1:36" ht="16.5" customHeight="1">
      <c r="K17" s="126" t="s">
        <v>17</v>
      </c>
      <c r="L17" s="123"/>
      <c r="M17" s="123"/>
      <c r="N17" s="131">
        <f>入力用!N17</f>
        <v>0</v>
      </c>
      <c r="O17" s="131"/>
      <c r="P17" s="131"/>
      <c r="Q17" s="131"/>
      <c r="R17" s="131"/>
      <c r="S17" s="131">
        <f>入力用!S17</f>
        <v>0</v>
      </c>
      <c r="T17" s="131"/>
      <c r="U17" s="131"/>
      <c r="V17" s="131"/>
      <c r="W17" s="132"/>
      <c r="X17" s="23"/>
      <c r="Y17" s="128"/>
      <c r="Z17" s="129"/>
      <c r="AA17" s="129"/>
      <c r="AB17" s="129"/>
      <c r="AC17" s="129"/>
      <c r="AD17" s="129"/>
      <c r="AE17" s="129"/>
      <c r="AF17" s="130"/>
    </row>
    <row r="18" spans="1:36" ht="16.5" customHeight="1">
      <c r="K18" s="126" t="s">
        <v>18</v>
      </c>
      <c r="L18" s="123"/>
      <c r="M18" s="123"/>
      <c r="N18" s="131">
        <f>入力用!N18</f>
        <v>0</v>
      </c>
      <c r="O18" s="131"/>
      <c r="P18" s="131"/>
      <c r="Q18" s="131"/>
      <c r="R18" s="131"/>
      <c r="S18" s="131">
        <f>入力用!S18</f>
        <v>0</v>
      </c>
      <c r="T18" s="131"/>
      <c r="U18" s="131"/>
      <c r="V18" s="131"/>
      <c r="W18" s="132"/>
      <c r="X18" s="23"/>
      <c r="Y18" s="128"/>
      <c r="Z18" s="129"/>
      <c r="AA18" s="129"/>
      <c r="AB18" s="129"/>
      <c r="AC18" s="129"/>
      <c r="AD18" s="129"/>
      <c r="AE18" s="129"/>
      <c r="AF18" s="130"/>
    </row>
    <row r="19" spans="1:36" ht="16.5" customHeight="1" thickBot="1">
      <c r="A19" s="136" t="s">
        <v>25</v>
      </c>
      <c r="B19" s="136"/>
      <c r="C19" s="136"/>
      <c r="D19" s="136"/>
      <c r="E19" s="136"/>
      <c r="K19" s="137" t="s">
        <v>19</v>
      </c>
      <c r="L19" s="138"/>
      <c r="M19" s="138"/>
      <c r="N19" s="139" t="str">
        <f>入力用!N19</f>
        <v/>
      </c>
      <c r="O19" s="139"/>
      <c r="P19" s="139"/>
      <c r="Q19" s="139"/>
      <c r="R19" s="139"/>
      <c r="S19" s="139" t="str">
        <f>入力用!S19</f>
        <v/>
      </c>
      <c r="T19" s="139"/>
      <c r="U19" s="139"/>
      <c r="V19" s="139"/>
      <c r="W19" s="140"/>
      <c r="X19" s="24"/>
      <c r="Y19" s="141"/>
      <c r="Z19" s="142"/>
      <c r="AA19" s="142"/>
      <c r="AB19" s="142"/>
      <c r="AC19" s="142"/>
      <c r="AD19" s="142"/>
      <c r="AE19" s="142"/>
      <c r="AF19" s="143"/>
    </row>
    <row r="20" spans="1:36" ht="16.5" customHeight="1" thickBot="1"/>
    <row r="21" spans="1:36" ht="16.5" customHeight="1">
      <c r="A21" s="144" t="s">
        <v>26</v>
      </c>
      <c r="B21" s="145"/>
      <c r="C21" s="145" t="s">
        <v>27</v>
      </c>
      <c r="D21" s="145"/>
      <c r="E21" s="145"/>
      <c r="F21" s="145"/>
      <c r="G21" s="145"/>
      <c r="H21" s="145"/>
      <c r="I21" s="145"/>
      <c r="J21" s="145" t="s">
        <v>28</v>
      </c>
      <c r="K21" s="145"/>
      <c r="L21" s="145"/>
      <c r="M21" s="145" t="s">
        <v>29</v>
      </c>
      <c r="N21" s="145"/>
      <c r="O21" s="145" t="s">
        <v>31</v>
      </c>
      <c r="P21" s="145"/>
      <c r="Q21" s="145"/>
      <c r="R21" s="145" t="s">
        <v>23</v>
      </c>
      <c r="S21" s="145"/>
      <c r="T21" s="145"/>
      <c r="U21" s="145"/>
      <c r="V21" s="145"/>
      <c r="W21" s="154"/>
      <c r="X21" s="25" t="s">
        <v>68</v>
      </c>
      <c r="Y21" s="26"/>
      <c r="Z21" s="155" t="s">
        <v>32</v>
      </c>
      <c r="AA21" s="155"/>
      <c r="AB21" s="155"/>
      <c r="AC21" s="155"/>
      <c r="AD21" s="155"/>
      <c r="AE21" s="155"/>
      <c r="AF21" s="26"/>
    </row>
    <row r="22" spans="1:36" ht="16.5" customHeight="1">
      <c r="A22" s="156">
        <f>入力用!A22:B22</f>
        <v>0</v>
      </c>
      <c r="B22" s="157"/>
      <c r="C22" s="235">
        <f>入力用!C22:I22</f>
        <v>0</v>
      </c>
      <c r="D22" s="235"/>
      <c r="E22" s="235"/>
      <c r="F22" s="235"/>
      <c r="G22" s="235"/>
      <c r="H22" s="235"/>
      <c r="I22" s="235"/>
      <c r="J22" s="236">
        <f>入力用!J22:L22</f>
        <v>0</v>
      </c>
      <c r="K22" s="236"/>
      <c r="L22" s="236"/>
      <c r="M22" s="237">
        <f>入力用!M22:N22</f>
        <v>0</v>
      </c>
      <c r="N22" s="237"/>
      <c r="O22" s="238">
        <f>入力用!O22:Q22</f>
        <v>0</v>
      </c>
      <c r="P22" s="238"/>
      <c r="Q22" s="238"/>
      <c r="R22" s="152">
        <f>IF(J22="","",ROUNDDOWN(J22*O22,0))</f>
        <v>0</v>
      </c>
      <c r="S22" s="152" t="str">
        <f>IF(P22="","",ROUNDDOWN(P22*R22,0))</f>
        <v/>
      </c>
      <c r="T22" s="152" t="str">
        <f>IF(Q22="","",ROUNDDOWN(Q22*S22,0))</f>
        <v/>
      </c>
      <c r="U22" s="152" t="e">
        <f>IF(R22="","",ROUNDDOWN(R22*T22,0))</f>
        <v>#VALUE!</v>
      </c>
      <c r="V22" s="152" t="str">
        <f>IF(S22="","",ROUNDDOWN(S22*U22,0))</f>
        <v/>
      </c>
      <c r="W22" s="153" t="str">
        <f>IF(T22="","",ROUNDDOWN(T22*V22,0))</f>
        <v/>
      </c>
      <c r="X22" s="44">
        <f>入力用!X22</f>
        <v>0.1</v>
      </c>
      <c r="Y22" s="26">
        <v>1</v>
      </c>
      <c r="Z22" s="26" t="s">
        <v>34</v>
      </c>
      <c r="AA22" s="26"/>
      <c r="AB22" s="26"/>
      <c r="AC22" s="26"/>
      <c r="AD22" s="26"/>
      <c r="AE22" s="26"/>
      <c r="AF22" s="26"/>
      <c r="AG22" s="28"/>
      <c r="AJ22" s="40">
        <v>0.08</v>
      </c>
    </row>
    <row r="23" spans="1:36" ht="16.5" customHeight="1">
      <c r="A23" s="156">
        <f>入力用!A23:B23</f>
        <v>0</v>
      </c>
      <c r="B23" s="157"/>
      <c r="C23" s="235">
        <f>入力用!C23:I23</f>
        <v>0</v>
      </c>
      <c r="D23" s="235"/>
      <c r="E23" s="235"/>
      <c r="F23" s="235"/>
      <c r="G23" s="235"/>
      <c r="H23" s="235"/>
      <c r="I23" s="235"/>
      <c r="J23" s="236">
        <f>入力用!J23:L23</f>
        <v>0</v>
      </c>
      <c r="K23" s="236"/>
      <c r="L23" s="236"/>
      <c r="M23" s="237">
        <f>入力用!M23:N23</f>
        <v>0</v>
      </c>
      <c r="N23" s="237"/>
      <c r="O23" s="238">
        <f>入力用!O23:Q23</f>
        <v>0</v>
      </c>
      <c r="P23" s="238"/>
      <c r="Q23" s="238"/>
      <c r="R23" s="152">
        <f>IF(J23="","",ROUNDDOWN(J23*O23,0))</f>
        <v>0</v>
      </c>
      <c r="S23" s="152" t="str">
        <f t="shared" ref="S23:W30" si="0">IF(P23="","",ROUNDDOWN(P23*R23,0))</f>
        <v/>
      </c>
      <c r="T23" s="152" t="str">
        <f t="shared" si="0"/>
        <v/>
      </c>
      <c r="U23" s="152" t="e">
        <f t="shared" si="0"/>
        <v>#VALUE!</v>
      </c>
      <c r="V23" s="152" t="str">
        <f t="shared" si="0"/>
        <v/>
      </c>
      <c r="W23" s="153" t="str">
        <f t="shared" si="0"/>
        <v/>
      </c>
      <c r="X23" s="44">
        <f>入力用!X23</f>
        <v>0</v>
      </c>
      <c r="Y23" s="26"/>
      <c r="Z23" s="26" t="s">
        <v>33</v>
      </c>
      <c r="AA23" s="26"/>
      <c r="AB23" s="26"/>
      <c r="AC23" s="26"/>
      <c r="AD23" s="26"/>
      <c r="AE23" s="26"/>
      <c r="AF23" s="26"/>
      <c r="AG23" s="28"/>
      <c r="AJ23" s="41" t="s">
        <v>69</v>
      </c>
    </row>
    <row r="24" spans="1:36" ht="16.5" customHeight="1">
      <c r="A24" s="156">
        <f>入力用!A24:B24</f>
        <v>0</v>
      </c>
      <c r="B24" s="157"/>
      <c r="C24" s="235">
        <f>入力用!C24:I24</f>
        <v>0</v>
      </c>
      <c r="D24" s="235"/>
      <c r="E24" s="235"/>
      <c r="F24" s="235"/>
      <c r="G24" s="235"/>
      <c r="H24" s="235"/>
      <c r="I24" s="235"/>
      <c r="J24" s="236">
        <f>入力用!J24:L24</f>
        <v>0</v>
      </c>
      <c r="K24" s="236"/>
      <c r="L24" s="236"/>
      <c r="M24" s="237">
        <f>入力用!M24:N24</f>
        <v>0</v>
      </c>
      <c r="N24" s="237"/>
      <c r="O24" s="238">
        <f>入力用!O24:Q24</f>
        <v>0</v>
      </c>
      <c r="P24" s="238"/>
      <c r="Q24" s="238"/>
      <c r="R24" s="152">
        <f>IF(J24="","",ROUNDDOWN(J24*O24,0))</f>
        <v>0</v>
      </c>
      <c r="S24" s="152" t="str">
        <f t="shared" si="0"/>
        <v/>
      </c>
      <c r="T24" s="152" t="str">
        <f t="shared" si="0"/>
        <v/>
      </c>
      <c r="U24" s="152" t="e">
        <f t="shared" si="0"/>
        <v>#VALUE!</v>
      </c>
      <c r="V24" s="152" t="str">
        <f t="shared" si="0"/>
        <v/>
      </c>
      <c r="W24" s="153" t="str">
        <f t="shared" si="0"/>
        <v/>
      </c>
      <c r="X24" s="44">
        <f>入力用!X24</f>
        <v>0</v>
      </c>
      <c r="Y24" s="26">
        <v>2</v>
      </c>
      <c r="Z24" s="26" t="s">
        <v>36</v>
      </c>
      <c r="AA24" s="26"/>
      <c r="AB24" s="26"/>
      <c r="AC24" s="26"/>
      <c r="AD24" s="26"/>
      <c r="AE24" s="26"/>
      <c r="AF24" s="26"/>
      <c r="AG24" s="28"/>
      <c r="AJ24" s="38">
        <v>0.1</v>
      </c>
    </row>
    <row r="25" spans="1:36" ht="16.5" customHeight="1">
      <c r="A25" s="156">
        <f>入力用!A25:B25</f>
        <v>0</v>
      </c>
      <c r="B25" s="157"/>
      <c r="C25" s="235">
        <f>入力用!C25:I25</f>
        <v>0</v>
      </c>
      <c r="D25" s="235"/>
      <c r="E25" s="235"/>
      <c r="F25" s="235"/>
      <c r="G25" s="235"/>
      <c r="H25" s="235"/>
      <c r="I25" s="235"/>
      <c r="J25" s="236">
        <f>入力用!J25:L25</f>
        <v>0</v>
      </c>
      <c r="K25" s="236"/>
      <c r="L25" s="236"/>
      <c r="M25" s="237">
        <f>入力用!M25:N25</f>
        <v>0</v>
      </c>
      <c r="N25" s="237"/>
      <c r="O25" s="238">
        <f>入力用!O25:Q25</f>
        <v>0</v>
      </c>
      <c r="P25" s="238"/>
      <c r="Q25" s="238"/>
      <c r="R25" s="152">
        <f t="shared" ref="R25:R29" si="1">IF(J25="","",ROUNDDOWN(J25*O25,0))</f>
        <v>0</v>
      </c>
      <c r="S25" s="152" t="str">
        <f t="shared" si="0"/>
        <v/>
      </c>
      <c r="T25" s="152" t="str">
        <f t="shared" si="0"/>
        <v/>
      </c>
      <c r="U25" s="152" t="e">
        <f t="shared" si="0"/>
        <v>#VALUE!</v>
      </c>
      <c r="V25" s="152" t="str">
        <f t="shared" si="0"/>
        <v/>
      </c>
      <c r="W25" s="153" t="str">
        <f t="shared" si="0"/>
        <v/>
      </c>
      <c r="X25" s="44">
        <f>入力用!X25</f>
        <v>0</v>
      </c>
      <c r="Y25" s="26">
        <v>3</v>
      </c>
      <c r="Z25" s="26" t="s">
        <v>39</v>
      </c>
      <c r="AA25" s="26"/>
      <c r="AB25" s="26"/>
      <c r="AC25" s="26"/>
      <c r="AD25" s="26"/>
      <c r="AE25" s="26"/>
      <c r="AF25" s="26"/>
      <c r="AG25" s="28"/>
      <c r="AJ25" s="39" t="s">
        <v>70</v>
      </c>
    </row>
    <row r="26" spans="1:36" ht="16.5" customHeight="1">
      <c r="A26" s="156">
        <f>入力用!A26:B26</f>
        <v>0</v>
      </c>
      <c r="B26" s="157"/>
      <c r="C26" s="235">
        <f>入力用!C26:I26</f>
        <v>0</v>
      </c>
      <c r="D26" s="235"/>
      <c r="E26" s="235"/>
      <c r="F26" s="235"/>
      <c r="G26" s="235"/>
      <c r="H26" s="235"/>
      <c r="I26" s="235"/>
      <c r="J26" s="236">
        <f>入力用!J26:L26</f>
        <v>0</v>
      </c>
      <c r="K26" s="236"/>
      <c r="L26" s="236"/>
      <c r="M26" s="237">
        <f>入力用!M26:N26</f>
        <v>0</v>
      </c>
      <c r="N26" s="237"/>
      <c r="O26" s="238">
        <f>入力用!O26:Q26</f>
        <v>0</v>
      </c>
      <c r="P26" s="238"/>
      <c r="Q26" s="238"/>
      <c r="R26" s="152">
        <f t="shared" si="1"/>
        <v>0</v>
      </c>
      <c r="S26" s="152" t="str">
        <f t="shared" si="0"/>
        <v/>
      </c>
      <c r="T26" s="152" t="str">
        <f t="shared" si="0"/>
        <v/>
      </c>
      <c r="U26" s="152" t="e">
        <f t="shared" si="0"/>
        <v>#VALUE!</v>
      </c>
      <c r="V26" s="152" t="str">
        <f t="shared" si="0"/>
        <v/>
      </c>
      <c r="W26" s="153" t="str">
        <f t="shared" si="0"/>
        <v/>
      </c>
      <c r="X26" s="44">
        <f>入力用!X26</f>
        <v>0</v>
      </c>
      <c r="Y26" s="26">
        <v>4</v>
      </c>
      <c r="Z26" s="26" t="s">
        <v>40</v>
      </c>
      <c r="AA26" s="26"/>
      <c r="AB26" s="26"/>
      <c r="AC26" s="26"/>
      <c r="AD26" s="26"/>
      <c r="AE26" s="26"/>
      <c r="AF26" s="26"/>
      <c r="AG26" s="28"/>
      <c r="AJ26" s="39" t="s">
        <v>71</v>
      </c>
    </row>
    <row r="27" spans="1:36" ht="16.5" customHeight="1">
      <c r="A27" s="156">
        <f>入力用!A27:B27</f>
        <v>0</v>
      </c>
      <c r="B27" s="157"/>
      <c r="C27" s="235">
        <f>入力用!C27:I27</f>
        <v>0</v>
      </c>
      <c r="D27" s="235"/>
      <c r="E27" s="235"/>
      <c r="F27" s="235"/>
      <c r="G27" s="235"/>
      <c r="H27" s="235"/>
      <c r="I27" s="235"/>
      <c r="J27" s="236">
        <f>入力用!J27:L27</f>
        <v>0</v>
      </c>
      <c r="K27" s="236"/>
      <c r="L27" s="236"/>
      <c r="M27" s="237">
        <f>入力用!M27:N27</f>
        <v>0</v>
      </c>
      <c r="N27" s="237"/>
      <c r="O27" s="238">
        <f>入力用!O27:Q27</f>
        <v>0</v>
      </c>
      <c r="P27" s="238"/>
      <c r="Q27" s="238"/>
      <c r="R27" s="152">
        <f t="shared" si="1"/>
        <v>0</v>
      </c>
      <c r="S27" s="152" t="str">
        <f t="shared" si="0"/>
        <v/>
      </c>
      <c r="T27" s="152" t="str">
        <f t="shared" si="0"/>
        <v/>
      </c>
      <c r="U27" s="152" t="e">
        <f t="shared" si="0"/>
        <v>#VALUE!</v>
      </c>
      <c r="V27" s="152" t="str">
        <f t="shared" si="0"/>
        <v/>
      </c>
      <c r="W27" s="153" t="str">
        <f t="shared" si="0"/>
        <v/>
      </c>
      <c r="X27" s="44">
        <f>入力用!X27</f>
        <v>0</v>
      </c>
      <c r="Y27" s="26"/>
      <c r="Z27" s="26" t="s">
        <v>41</v>
      </c>
      <c r="AA27" s="26"/>
      <c r="AB27" s="26"/>
      <c r="AC27" s="26"/>
      <c r="AD27" s="26"/>
      <c r="AE27" s="26"/>
      <c r="AF27" s="26"/>
      <c r="AG27" s="28"/>
    </row>
    <row r="28" spans="1:36" ht="16.5" customHeight="1">
      <c r="A28" s="156">
        <f>入力用!A28:B28</f>
        <v>0</v>
      </c>
      <c r="B28" s="157"/>
      <c r="C28" s="235">
        <f>入力用!C28:I28</f>
        <v>0</v>
      </c>
      <c r="D28" s="235"/>
      <c r="E28" s="235"/>
      <c r="F28" s="235"/>
      <c r="G28" s="235"/>
      <c r="H28" s="235"/>
      <c r="I28" s="235"/>
      <c r="J28" s="236">
        <f>入力用!J28:L28</f>
        <v>0</v>
      </c>
      <c r="K28" s="236"/>
      <c r="L28" s="236"/>
      <c r="M28" s="237">
        <f>入力用!M28:N28</f>
        <v>0</v>
      </c>
      <c r="N28" s="237"/>
      <c r="O28" s="238">
        <f>入力用!O28:Q28</f>
        <v>0</v>
      </c>
      <c r="P28" s="238"/>
      <c r="Q28" s="238"/>
      <c r="R28" s="152">
        <f t="shared" si="1"/>
        <v>0</v>
      </c>
      <c r="S28" s="152" t="str">
        <f t="shared" si="0"/>
        <v/>
      </c>
      <c r="T28" s="152" t="str">
        <f t="shared" si="0"/>
        <v/>
      </c>
      <c r="U28" s="152" t="e">
        <f t="shared" si="0"/>
        <v>#VALUE!</v>
      </c>
      <c r="V28" s="152" t="str">
        <f t="shared" si="0"/>
        <v/>
      </c>
      <c r="W28" s="153" t="str">
        <f t="shared" si="0"/>
        <v/>
      </c>
      <c r="X28" s="44">
        <f>入力用!X28</f>
        <v>0</v>
      </c>
      <c r="Y28" s="26">
        <v>5</v>
      </c>
      <c r="Z28" s="26" t="s">
        <v>35</v>
      </c>
      <c r="AA28" s="26"/>
      <c r="AB28" s="26"/>
      <c r="AC28" s="26"/>
      <c r="AD28" s="26"/>
      <c r="AE28" s="26"/>
      <c r="AF28" s="26"/>
      <c r="AG28" s="28"/>
    </row>
    <row r="29" spans="1:36" ht="16.5" customHeight="1">
      <c r="A29" s="156">
        <f>入力用!A29:B29</f>
        <v>0</v>
      </c>
      <c r="B29" s="157"/>
      <c r="C29" s="235">
        <f>入力用!C29:I29</f>
        <v>0</v>
      </c>
      <c r="D29" s="235"/>
      <c r="E29" s="235"/>
      <c r="F29" s="235"/>
      <c r="G29" s="235"/>
      <c r="H29" s="235"/>
      <c r="I29" s="235"/>
      <c r="J29" s="236">
        <f>入力用!J29:L29</f>
        <v>0</v>
      </c>
      <c r="K29" s="236"/>
      <c r="L29" s="236"/>
      <c r="M29" s="237">
        <f>入力用!M29:N29</f>
        <v>0</v>
      </c>
      <c r="N29" s="237"/>
      <c r="O29" s="238"/>
      <c r="P29" s="238"/>
      <c r="Q29" s="238"/>
      <c r="R29" s="152">
        <f t="shared" si="1"/>
        <v>0</v>
      </c>
      <c r="S29" s="152" t="str">
        <f t="shared" si="0"/>
        <v/>
      </c>
      <c r="T29" s="152" t="str">
        <f t="shared" si="0"/>
        <v/>
      </c>
      <c r="U29" s="152" t="e">
        <f t="shared" si="0"/>
        <v>#VALUE!</v>
      </c>
      <c r="V29" s="152" t="str">
        <f t="shared" si="0"/>
        <v/>
      </c>
      <c r="W29" s="153" t="str">
        <f t="shared" si="0"/>
        <v/>
      </c>
      <c r="X29" s="44">
        <f>入力用!X29</f>
        <v>0</v>
      </c>
      <c r="Y29" s="26">
        <v>6</v>
      </c>
      <c r="Z29" s="26" t="s">
        <v>37</v>
      </c>
      <c r="AA29" s="26"/>
      <c r="AB29" s="26"/>
      <c r="AC29" s="26"/>
      <c r="AD29" s="26"/>
      <c r="AE29" s="26"/>
      <c r="AF29" s="26"/>
      <c r="AG29" s="28"/>
    </row>
    <row r="30" spans="1:36" ht="16.5" customHeight="1">
      <c r="A30" s="239"/>
      <c r="B30" s="240"/>
      <c r="C30" s="158" t="s">
        <v>65</v>
      </c>
      <c r="D30" s="158"/>
      <c r="E30" s="158"/>
      <c r="F30" s="158"/>
      <c r="G30" s="158"/>
      <c r="H30" s="158"/>
      <c r="I30" s="158"/>
      <c r="J30" s="158"/>
      <c r="K30" s="158"/>
      <c r="L30" s="158"/>
      <c r="M30" s="158"/>
      <c r="N30" s="158"/>
      <c r="O30" s="159"/>
      <c r="P30" s="159"/>
      <c r="Q30" s="159"/>
      <c r="R30" s="159">
        <f>SUM(R22:R29)</f>
        <v>0</v>
      </c>
      <c r="S30" s="159" t="str">
        <f t="shared" si="0"/>
        <v/>
      </c>
      <c r="T30" s="159" t="str">
        <f t="shared" si="0"/>
        <v/>
      </c>
      <c r="U30" s="159" t="e">
        <f t="shared" si="0"/>
        <v>#VALUE!</v>
      </c>
      <c r="V30" s="159" t="str">
        <f t="shared" si="0"/>
        <v/>
      </c>
      <c r="W30" s="169" t="str">
        <f t="shared" si="0"/>
        <v/>
      </c>
      <c r="X30" s="10"/>
      <c r="Y30" s="26">
        <v>7</v>
      </c>
      <c r="Z30" s="26" t="s">
        <v>38</v>
      </c>
      <c r="AA30" s="26"/>
      <c r="AB30" s="26"/>
      <c r="AC30" s="26"/>
      <c r="AD30" s="26"/>
      <c r="AE30" s="26"/>
      <c r="AF30" s="26"/>
      <c r="AG30" s="28"/>
    </row>
    <row r="31" spans="1:36" ht="16.5" customHeight="1">
      <c r="A31" s="239"/>
      <c r="B31" s="240"/>
      <c r="C31" s="158" t="s">
        <v>73</v>
      </c>
      <c r="D31" s="158"/>
      <c r="E31" s="158"/>
      <c r="F31" s="158"/>
      <c r="G31" s="158"/>
      <c r="H31" s="158"/>
      <c r="I31" s="158"/>
      <c r="J31" s="158"/>
      <c r="K31" s="158"/>
      <c r="L31" s="158"/>
      <c r="M31" s="158"/>
      <c r="N31" s="158"/>
      <c r="O31" s="159"/>
      <c r="P31" s="159"/>
      <c r="Q31" s="159"/>
      <c r="R31" s="159">
        <f>ROUNDDOWN(SUMIF(X22:X29,"=8%",R22:W29)*0.08,0)</f>
        <v>0</v>
      </c>
      <c r="S31" s="159"/>
      <c r="T31" s="159"/>
      <c r="U31" s="159"/>
      <c r="V31" s="159"/>
      <c r="W31" s="169"/>
      <c r="X31" s="6"/>
      <c r="Y31" s="26"/>
      <c r="Z31" s="26"/>
      <c r="AA31" s="26"/>
      <c r="AB31" s="26"/>
      <c r="AC31" s="26"/>
      <c r="AD31" s="26"/>
      <c r="AE31" s="26"/>
      <c r="AF31" s="26"/>
      <c r="AG31" s="28"/>
    </row>
    <row r="32" spans="1:36" ht="16.5" customHeight="1">
      <c r="A32" s="239"/>
      <c r="B32" s="240"/>
      <c r="C32" s="158" t="s">
        <v>75</v>
      </c>
      <c r="D32" s="158"/>
      <c r="E32" s="158"/>
      <c r="F32" s="158"/>
      <c r="G32" s="158"/>
      <c r="H32" s="158"/>
      <c r="I32" s="158"/>
      <c r="J32" s="158"/>
      <c r="K32" s="158"/>
      <c r="L32" s="158"/>
      <c r="M32" s="158"/>
      <c r="N32" s="158"/>
      <c r="O32" s="159"/>
      <c r="P32" s="159"/>
      <c r="Q32" s="159"/>
      <c r="R32" s="159">
        <f>ROUNDDOWN(SUMIF(X22:X29,"=8％（軽）",R22:W29)*0.08,0)</f>
        <v>0</v>
      </c>
      <c r="S32" s="159"/>
      <c r="T32" s="159"/>
      <c r="U32" s="159"/>
      <c r="V32" s="159"/>
      <c r="W32" s="169"/>
      <c r="X32" s="6"/>
      <c r="Y32" s="26"/>
      <c r="Z32" s="26"/>
      <c r="AA32" s="26"/>
      <c r="AB32" s="26"/>
      <c r="AC32" s="26"/>
      <c r="AD32" s="26"/>
      <c r="AE32" s="26"/>
      <c r="AF32" s="26"/>
      <c r="AG32" s="28"/>
    </row>
    <row r="33" spans="1:33" ht="16.5" customHeight="1">
      <c r="A33" s="239"/>
      <c r="B33" s="240"/>
      <c r="C33" s="158" t="s">
        <v>74</v>
      </c>
      <c r="D33" s="158"/>
      <c r="E33" s="158"/>
      <c r="F33" s="158"/>
      <c r="G33" s="158"/>
      <c r="H33" s="158"/>
      <c r="I33" s="158"/>
      <c r="J33" s="158"/>
      <c r="K33" s="158"/>
      <c r="L33" s="158"/>
      <c r="M33" s="158"/>
      <c r="N33" s="158"/>
      <c r="O33" s="159"/>
      <c r="P33" s="159"/>
      <c r="Q33" s="159"/>
      <c r="R33" s="159">
        <f>ROUNDDOWN(SUMIF(X22:X29,"=10%",R22:W29)*0.1,0)</f>
        <v>0</v>
      </c>
      <c r="S33" s="159"/>
      <c r="T33" s="159"/>
      <c r="U33" s="159"/>
      <c r="V33" s="159"/>
      <c r="W33" s="169"/>
      <c r="X33" s="9"/>
      <c r="Y33" s="26"/>
      <c r="Z33" s="26"/>
      <c r="AA33" s="26"/>
      <c r="AB33" s="26"/>
      <c r="AC33" s="26"/>
      <c r="AD33" s="26"/>
      <c r="AE33" s="26"/>
      <c r="AF33" s="26"/>
      <c r="AG33" s="28"/>
    </row>
    <row r="34" spans="1:33" ht="16.5" customHeight="1" thickBot="1">
      <c r="A34" s="241"/>
      <c r="B34" s="242"/>
      <c r="C34" s="165" t="s">
        <v>30</v>
      </c>
      <c r="D34" s="165"/>
      <c r="E34" s="165"/>
      <c r="F34" s="165"/>
      <c r="G34" s="165"/>
      <c r="H34" s="165"/>
      <c r="I34" s="165"/>
      <c r="J34" s="165"/>
      <c r="K34" s="165"/>
      <c r="L34" s="165"/>
      <c r="M34" s="165"/>
      <c r="N34" s="165"/>
      <c r="O34" s="166"/>
      <c r="P34" s="166"/>
      <c r="Q34" s="166"/>
      <c r="R34" s="167">
        <f>SUM(R30:R33)</f>
        <v>0</v>
      </c>
      <c r="S34" s="167"/>
      <c r="T34" s="167"/>
      <c r="U34" s="167"/>
      <c r="V34" s="167"/>
      <c r="W34" s="168"/>
      <c r="X34" s="7"/>
    </row>
  </sheetData>
  <sheetProtection algorithmName="SHA-512" hashValue="//A0RNbN4gLEjsKTdfBImGNzEHUjzIrAN+vvFaNR5fVYUDLB4wJj3Nll4svDQd3HXM+JVvEz6dHARboaEWn9hw==" saltValue="GfOe8yOdVu7bnNh6ja+U8g==" spinCount="100000" sheet="1" objects="1" scenarios="1"/>
  <mergeCells count="148">
    <mergeCell ref="A27:B27"/>
    <mergeCell ref="C27:I27"/>
    <mergeCell ref="J27:L27"/>
    <mergeCell ref="M27:N27"/>
    <mergeCell ref="O27:Q27"/>
    <mergeCell ref="R27:W27"/>
    <mergeCell ref="A28:B28"/>
    <mergeCell ref="C28:I28"/>
    <mergeCell ref="J28:L28"/>
    <mergeCell ref="M28:N28"/>
    <mergeCell ref="O28:Q28"/>
    <mergeCell ref="R28:W28"/>
    <mergeCell ref="Z1:AF1"/>
    <mergeCell ref="L2:U4"/>
    <mergeCell ref="X2:Y2"/>
    <mergeCell ref="AB10:AF10"/>
    <mergeCell ref="M10:O10"/>
    <mergeCell ref="R10:T10"/>
    <mergeCell ref="W10:Y10"/>
    <mergeCell ref="Z10:AA10"/>
    <mergeCell ref="R9:T9"/>
    <mergeCell ref="W9:X9"/>
    <mergeCell ref="Y9:AA9"/>
    <mergeCell ref="AB9:AC9"/>
    <mergeCell ref="AD9:AF9"/>
    <mergeCell ref="W3:Y3"/>
    <mergeCell ref="Z3:AF3"/>
    <mergeCell ref="A5:I6"/>
    <mergeCell ref="L5:U5"/>
    <mergeCell ref="W5:X6"/>
    <mergeCell ref="AE5:AF5"/>
    <mergeCell ref="AE6:AF8"/>
    <mergeCell ref="W7:X7"/>
    <mergeCell ref="W8:X8"/>
    <mergeCell ref="M9:O9"/>
    <mergeCell ref="K16:M16"/>
    <mergeCell ref="N16:R16"/>
    <mergeCell ref="S16:W16"/>
    <mergeCell ref="Y16:AF16"/>
    <mergeCell ref="Y5:AD5"/>
    <mergeCell ref="Y6:AD6"/>
    <mergeCell ref="Y7:AD7"/>
    <mergeCell ref="Y8:AD8"/>
    <mergeCell ref="A11:C11"/>
    <mergeCell ref="E11:H11"/>
    <mergeCell ref="W11:X11"/>
    <mergeCell ref="Y11:AF11"/>
    <mergeCell ref="W12:X12"/>
    <mergeCell ref="Y12:AF12"/>
    <mergeCell ref="A10:C10"/>
    <mergeCell ref="D9:J10"/>
    <mergeCell ref="Y17:AF17"/>
    <mergeCell ref="A14:B15"/>
    <mergeCell ref="C14:I15"/>
    <mergeCell ref="K14:M14"/>
    <mergeCell ref="N14:R14"/>
    <mergeCell ref="S14:W14"/>
    <mergeCell ref="Y14:AF14"/>
    <mergeCell ref="K15:M15"/>
    <mergeCell ref="N15:R15"/>
    <mergeCell ref="S15:W15"/>
    <mergeCell ref="Y15:AF15"/>
    <mergeCell ref="K17:M17"/>
    <mergeCell ref="N17:R17"/>
    <mergeCell ref="S17:W17"/>
    <mergeCell ref="Y18:AF18"/>
    <mergeCell ref="A19:E19"/>
    <mergeCell ref="K19:M19"/>
    <mergeCell ref="N19:R19"/>
    <mergeCell ref="S19:W19"/>
    <mergeCell ref="Y19:AF19"/>
    <mergeCell ref="Z21:AE21"/>
    <mergeCell ref="A22:B22"/>
    <mergeCell ref="C22:I22"/>
    <mergeCell ref="J22:L22"/>
    <mergeCell ref="M22:N22"/>
    <mergeCell ref="O22:Q22"/>
    <mergeCell ref="R22:W22"/>
    <mergeCell ref="A21:B21"/>
    <mergeCell ref="C21:I21"/>
    <mergeCell ref="J21:L21"/>
    <mergeCell ref="M21:N21"/>
    <mergeCell ref="O21:Q21"/>
    <mergeCell ref="R21:W21"/>
    <mergeCell ref="K18:M18"/>
    <mergeCell ref="N18:R18"/>
    <mergeCell ref="S18:W18"/>
    <mergeCell ref="R24:W24"/>
    <mergeCell ref="A23:B23"/>
    <mergeCell ref="C23:I23"/>
    <mergeCell ref="J23:L23"/>
    <mergeCell ref="M23:N23"/>
    <mergeCell ref="O23:Q23"/>
    <mergeCell ref="R23:W23"/>
    <mergeCell ref="A26:B26"/>
    <mergeCell ref="C26:I26"/>
    <mergeCell ref="J26:L26"/>
    <mergeCell ref="M26:N26"/>
    <mergeCell ref="O26:Q26"/>
    <mergeCell ref="R26:W26"/>
    <mergeCell ref="A25:B25"/>
    <mergeCell ref="C25:I25"/>
    <mergeCell ref="J25:L25"/>
    <mergeCell ref="M25:N25"/>
    <mergeCell ref="O25:Q25"/>
    <mergeCell ref="R25:W25"/>
    <mergeCell ref="A24:B24"/>
    <mergeCell ref="C24:I24"/>
    <mergeCell ref="J24:L24"/>
    <mergeCell ref="M24:N24"/>
    <mergeCell ref="O24:Q24"/>
    <mergeCell ref="R32:W32"/>
    <mergeCell ref="A30:B30"/>
    <mergeCell ref="C30:I30"/>
    <mergeCell ref="J30:L30"/>
    <mergeCell ref="M30:N30"/>
    <mergeCell ref="O30:Q30"/>
    <mergeCell ref="R30:W30"/>
    <mergeCell ref="A29:B29"/>
    <mergeCell ref="C29:I29"/>
    <mergeCell ref="J29:L29"/>
    <mergeCell ref="M29:N29"/>
    <mergeCell ref="O29:Q29"/>
    <mergeCell ref="R29:W29"/>
    <mergeCell ref="A13:E13"/>
    <mergeCell ref="A34:B34"/>
    <mergeCell ref="C34:I34"/>
    <mergeCell ref="J34:L34"/>
    <mergeCell ref="M34:N34"/>
    <mergeCell ref="O34:Q34"/>
    <mergeCell ref="R34:W34"/>
    <mergeCell ref="A33:B33"/>
    <mergeCell ref="C33:I33"/>
    <mergeCell ref="J33:L33"/>
    <mergeCell ref="M33:N33"/>
    <mergeCell ref="O33:Q33"/>
    <mergeCell ref="R33:W33"/>
    <mergeCell ref="A31:B31"/>
    <mergeCell ref="C31:I31"/>
    <mergeCell ref="J31:L31"/>
    <mergeCell ref="M31:N31"/>
    <mergeCell ref="O31:Q31"/>
    <mergeCell ref="R31:W31"/>
    <mergeCell ref="A32:B32"/>
    <mergeCell ref="C32:I32"/>
    <mergeCell ref="J32:L32"/>
    <mergeCell ref="M32:N32"/>
    <mergeCell ref="O32:Q32"/>
  </mergeCells>
  <phoneticPr fontId="3"/>
  <conditionalFormatting sqref="O22:Q29">
    <cfRule type="expression" priority="15">
      <formula>$O$22=1</formula>
    </cfRule>
  </conditionalFormatting>
  <conditionalFormatting sqref="O24:Q24">
    <cfRule type="expression" dxfId="17" priority="12">
      <formula>$J$24=1</formula>
    </cfRule>
  </conditionalFormatting>
  <conditionalFormatting sqref="X22">
    <cfRule type="expression" dxfId="16" priority="2">
      <formula>$X$22=0</formula>
    </cfRule>
  </conditionalFormatting>
  <conditionalFormatting sqref="X23">
    <cfRule type="expression" dxfId="15" priority="1">
      <formula>$X$23=0</formula>
    </cfRule>
  </conditionalFormatting>
  <conditionalFormatting sqref="X24">
    <cfRule type="expression" dxfId="14" priority="8">
      <formula>$X$24=0</formula>
    </cfRule>
  </conditionalFormatting>
  <conditionalFormatting sqref="X25">
    <cfRule type="expression" dxfId="13" priority="7">
      <formula>$X$25=0</formula>
    </cfRule>
  </conditionalFormatting>
  <conditionalFormatting sqref="X26">
    <cfRule type="expression" dxfId="12" priority="6">
      <formula>$X$26=0</formula>
    </cfRule>
  </conditionalFormatting>
  <conditionalFormatting sqref="X27">
    <cfRule type="expression" dxfId="11" priority="5">
      <formula>$X$27=0</formula>
    </cfRule>
  </conditionalFormatting>
  <conditionalFormatting sqref="X28">
    <cfRule type="expression" dxfId="10" priority="4">
      <formula>$X$28=0</formula>
    </cfRule>
  </conditionalFormatting>
  <conditionalFormatting sqref="X29">
    <cfRule type="expression" dxfId="9" priority="3">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0F56-0AE6-4232-AE2D-D08B6B33A391}">
  <sheetPr>
    <tabColor rgb="FFFFFF00"/>
  </sheetPr>
  <dimension ref="A1:AJ34"/>
  <sheetViews>
    <sheetView showZeros="0" view="pageBreakPreview" zoomScaleNormal="100" zoomScaleSheetLayoutView="100" workbookViewId="0">
      <selection activeCell="R10" sqref="R10:T10"/>
    </sheetView>
  </sheetViews>
  <sheetFormatPr defaultColWidth="3.875" defaultRowHeight="16.5" customHeight="1"/>
  <cols>
    <col min="36" max="36" width="5" bestFit="1" customWidth="1"/>
  </cols>
  <sheetData>
    <row r="1" spans="1:32" ht="16.5" customHeight="1">
      <c r="Z1" s="49" t="s">
        <v>0</v>
      </c>
      <c r="AA1" s="49"/>
      <c r="AB1" s="49"/>
      <c r="AC1" s="49"/>
      <c r="AD1" s="49"/>
      <c r="AE1" s="49"/>
      <c r="AF1" s="49"/>
    </row>
    <row r="2" spans="1:32" ht="16.5" customHeight="1">
      <c r="L2" s="50" t="s">
        <v>4</v>
      </c>
      <c r="M2" s="50"/>
      <c r="N2" s="50"/>
      <c r="O2" s="50"/>
      <c r="P2" s="50"/>
      <c r="Q2" s="50"/>
      <c r="R2" s="50"/>
      <c r="S2" s="50"/>
      <c r="T2" s="50"/>
      <c r="U2" s="50"/>
      <c r="X2" s="99">
        <f>入力用!X2</f>
        <v>0</v>
      </c>
      <c r="Y2" s="99"/>
      <c r="Z2" s="16" t="s">
        <v>62</v>
      </c>
      <c r="AA2" s="16">
        <f>入力用!AA2</f>
        <v>0</v>
      </c>
      <c r="AB2" s="16" t="s">
        <v>63</v>
      </c>
      <c r="AC2" s="16">
        <f>入力用!AC2</f>
        <v>0</v>
      </c>
      <c r="AD2" s="16" t="s">
        <v>64</v>
      </c>
      <c r="AE2" s="16"/>
      <c r="AF2" s="16"/>
    </row>
    <row r="3" spans="1:32" ht="16.5" customHeight="1">
      <c r="L3" s="50"/>
      <c r="M3" s="50"/>
      <c r="N3" s="50"/>
      <c r="O3" s="50"/>
      <c r="P3" s="50"/>
      <c r="Q3" s="50"/>
      <c r="R3" s="50"/>
      <c r="S3" s="50"/>
      <c r="T3" s="50"/>
      <c r="U3" s="50"/>
      <c r="W3" s="53" t="s">
        <v>72</v>
      </c>
      <c r="X3" s="53"/>
      <c r="Y3" s="53"/>
      <c r="Z3" s="189">
        <f>入力用!Z3:AF3</f>
        <v>0</v>
      </c>
      <c r="AA3" s="190"/>
      <c r="AB3" s="190"/>
      <c r="AC3" s="190"/>
      <c r="AD3" s="190"/>
      <c r="AE3" s="190"/>
      <c r="AF3" s="191"/>
    </row>
    <row r="4" spans="1:32" ht="16.5" customHeight="1" thickBot="1">
      <c r="L4" s="51"/>
      <c r="M4" s="51"/>
      <c r="N4" s="51"/>
      <c r="O4" s="51"/>
      <c r="P4" s="51"/>
      <c r="Q4" s="51"/>
      <c r="R4" s="51"/>
      <c r="S4" s="51"/>
      <c r="T4" s="51"/>
      <c r="U4" s="51"/>
      <c r="W4" s="4" t="s">
        <v>12</v>
      </c>
      <c r="X4" s="3"/>
      <c r="Y4" s="3"/>
    </row>
    <row r="5" spans="1:32" ht="16.5" customHeight="1" thickTop="1">
      <c r="A5" s="67" t="s">
        <v>43</v>
      </c>
      <c r="B5" s="67"/>
      <c r="C5" s="67"/>
      <c r="D5" s="67"/>
      <c r="E5" s="67"/>
      <c r="F5" s="67"/>
      <c r="G5" s="67"/>
      <c r="H5" s="67"/>
      <c r="I5" s="67"/>
      <c r="J5" s="1"/>
      <c r="K5" s="1"/>
      <c r="L5" s="69" t="s">
        <v>60</v>
      </c>
      <c r="M5" s="70"/>
      <c r="N5" s="70"/>
      <c r="O5" s="70"/>
      <c r="P5" s="70"/>
      <c r="Q5" s="70"/>
      <c r="R5" s="70"/>
      <c r="S5" s="70"/>
      <c r="T5" s="70"/>
      <c r="U5" s="70"/>
      <c r="V5" s="2"/>
      <c r="W5" s="71" t="s">
        <v>55</v>
      </c>
      <c r="X5" s="197"/>
      <c r="Y5" s="250">
        <f>入力用!Y5</f>
        <v>0</v>
      </c>
      <c r="Z5" s="251"/>
      <c r="AA5" s="251"/>
      <c r="AB5" s="251"/>
      <c r="AC5" s="251"/>
      <c r="AD5" s="252"/>
      <c r="AE5" s="202" t="s">
        <v>50</v>
      </c>
      <c r="AF5" s="79"/>
    </row>
    <row r="6" spans="1:32" ht="16.5" customHeight="1">
      <c r="A6" s="68"/>
      <c r="B6" s="68"/>
      <c r="C6" s="68"/>
      <c r="D6" s="68"/>
      <c r="E6" s="68"/>
      <c r="F6" s="68"/>
      <c r="G6" s="68"/>
      <c r="H6" s="68"/>
      <c r="I6" s="68"/>
      <c r="J6" s="1"/>
      <c r="K6" s="1"/>
      <c r="V6" s="2"/>
      <c r="W6" s="73"/>
      <c r="X6" s="198"/>
      <c r="Y6" s="253">
        <f>入力用!Y6</f>
        <v>0</v>
      </c>
      <c r="Z6" s="254"/>
      <c r="AA6" s="254"/>
      <c r="AB6" s="254"/>
      <c r="AC6" s="254"/>
      <c r="AD6" s="255"/>
      <c r="AE6" s="206"/>
      <c r="AF6" s="84"/>
    </row>
    <row r="7" spans="1:32" ht="16.5" customHeight="1">
      <c r="B7" s="4" t="s">
        <v>44</v>
      </c>
      <c r="W7" s="73" t="s">
        <v>56</v>
      </c>
      <c r="X7" s="198"/>
      <c r="Y7" s="253">
        <f>入力用!Y7</f>
        <v>0</v>
      </c>
      <c r="Z7" s="254"/>
      <c r="AA7" s="254"/>
      <c r="AB7" s="254"/>
      <c r="AC7" s="254"/>
      <c r="AD7" s="255"/>
      <c r="AE7" s="207"/>
      <c r="AF7" s="86"/>
    </row>
    <row r="8" spans="1:32" ht="16.5" customHeight="1">
      <c r="B8" s="4"/>
      <c r="W8" s="89" t="s">
        <v>57</v>
      </c>
      <c r="X8" s="209"/>
      <c r="Y8" s="256">
        <f>入力用!Y8</f>
        <v>0</v>
      </c>
      <c r="Z8" s="257"/>
      <c r="AA8" s="257"/>
      <c r="AB8" s="257"/>
      <c r="AC8" s="257"/>
      <c r="AD8" s="258"/>
      <c r="AE8" s="208"/>
      <c r="AF8" s="88"/>
    </row>
    <row r="9" spans="1:32" ht="16.5" customHeight="1">
      <c r="D9" s="259">
        <f>入力用!D9</f>
        <v>0</v>
      </c>
      <c r="E9" s="259"/>
      <c r="F9" s="259"/>
      <c r="G9" s="259"/>
      <c r="H9" s="259"/>
      <c r="I9" s="259"/>
      <c r="J9" s="259"/>
      <c r="M9" s="58" t="s">
        <v>10</v>
      </c>
      <c r="N9" s="59"/>
      <c r="O9" s="59"/>
      <c r="R9" s="59" t="s">
        <v>11</v>
      </c>
      <c r="S9" s="59"/>
      <c r="T9" s="59"/>
      <c r="W9" s="225" t="s">
        <v>51</v>
      </c>
      <c r="X9" s="226"/>
      <c r="Y9" s="218">
        <f>入力用!Y9</f>
        <v>0</v>
      </c>
      <c r="Z9" s="218"/>
      <c r="AA9" s="218"/>
      <c r="AB9" s="227" t="s">
        <v>58</v>
      </c>
      <c r="AC9" s="228"/>
      <c r="AD9" s="218">
        <f>入力用!AD9</f>
        <v>0</v>
      </c>
      <c r="AE9" s="218"/>
      <c r="AF9" s="219"/>
    </row>
    <row r="10" spans="1:32" ht="16.5" customHeight="1">
      <c r="A10" s="99" t="s">
        <v>6</v>
      </c>
      <c r="B10" s="99"/>
      <c r="C10" s="99"/>
      <c r="D10" s="260"/>
      <c r="E10" s="260"/>
      <c r="F10" s="260"/>
      <c r="G10" s="260"/>
      <c r="H10" s="260"/>
      <c r="I10" s="260"/>
      <c r="J10" s="260"/>
      <c r="L10" s="33" t="s">
        <v>8</v>
      </c>
      <c r="M10" s="262">
        <f>入力用!M10</f>
        <v>0</v>
      </c>
      <c r="N10" s="262"/>
      <c r="O10" s="262"/>
      <c r="P10" s="17" t="s">
        <v>9</v>
      </c>
      <c r="Q10" s="33" t="s">
        <v>8</v>
      </c>
      <c r="R10" s="262">
        <f>入力用!R10</f>
        <v>0</v>
      </c>
      <c r="S10" s="262"/>
      <c r="T10" s="262"/>
      <c r="U10" s="17" t="s">
        <v>9</v>
      </c>
      <c r="W10" s="263" t="str">
        <f>入力用!W10:Y10</f>
        <v>普通　当座</v>
      </c>
      <c r="X10" s="264"/>
      <c r="Y10" s="265"/>
      <c r="Z10" s="221" t="s">
        <v>52</v>
      </c>
      <c r="AA10" s="221"/>
      <c r="AB10" s="221">
        <f>入力用!AB10</f>
        <v>0</v>
      </c>
      <c r="AC10" s="221"/>
      <c r="AD10" s="221"/>
      <c r="AE10" s="221"/>
      <c r="AF10" s="261"/>
    </row>
    <row r="11" spans="1:32" ht="16.5" customHeight="1">
      <c r="A11" s="95" t="s">
        <v>7</v>
      </c>
      <c r="B11" s="95"/>
      <c r="C11" s="95"/>
      <c r="D11" s="34" t="s">
        <v>8</v>
      </c>
      <c r="E11" s="192">
        <f>入力用!E11</f>
        <v>0</v>
      </c>
      <c r="F11" s="192"/>
      <c r="G11" s="192"/>
      <c r="H11" s="192"/>
      <c r="I11" t="s">
        <v>9</v>
      </c>
      <c r="W11" s="193" t="s">
        <v>53</v>
      </c>
      <c r="X11" s="194"/>
      <c r="Y11" s="195">
        <f>入力用!Y11</f>
        <v>0</v>
      </c>
      <c r="Z11" s="195"/>
      <c r="AA11" s="195"/>
      <c r="AB11" s="195"/>
      <c r="AC11" s="195"/>
      <c r="AD11" s="195"/>
      <c r="AE11" s="195"/>
      <c r="AF11" s="196"/>
    </row>
    <row r="12" spans="1:32" ht="16.5" customHeight="1" thickBot="1">
      <c r="W12" s="213" t="s">
        <v>54</v>
      </c>
      <c r="X12" s="214"/>
      <c r="Y12" s="215">
        <f>入力用!Y12</f>
        <v>0</v>
      </c>
      <c r="Z12" s="215"/>
      <c r="AA12" s="215"/>
      <c r="AB12" s="215"/>
      <c r="AC12" s="215"/>
      <c r="AD12" s="215"/>
      <c r="AE12" s="215"/>
      <c r="AF12" s="216"/>
    </row>
    <row r="13" spans="1:32" ht="16.5" customHeight="1" thickBot="1">
      <c r="A13" s="125" t="s">
        <v>119</v>
      </c>
      <c r="B13" s="125"/>
      <c r="C13" s="125"/>
      <c r="D13" s="125"/>
      <c r="E13" s="125"/>
      <c r="W13" s="19"/>
      <c r="X13" s="19"/>
      <c r="Y13" s="20"/>
      <c r="Z13" s="3"/>
      <c r="AA13" s="3"/>
      <c r="AB13" s="3"/>
      <c r="AC13" s="3"/>
      <c r="AD13" s="3"/>
      <c r="AE13" s="3"/>
      <c r="AF13" s="3"/>
    </row>
    <row r="14" spans="1:32" ht="16.5" customHeight="1">
      <c r="A14" s="108" t="s">
        <v>13</v>
      </c>
      <c r="B14" s="109"/>
      <c r="C14" s="246">
        <f>N18+S18</f>
        <v>0</v>
      </c>
      <c r="D14" s="246"/>
      <c r="E14" s="246"/>
      <c r="F14" s="246"/>
      <c r="G14" s="246"/>
      <c r="H14" s="246"/>
      <c r="I14" s="247"/>
      <c r="K14" s="116" t="s">
        <v>22</v>
      </c>
      <c r="L14" s="117"/>
      <c r="M14" s="117"/>
      <c r="N14" s="118" t="s">
        <v>23</v>
      </c>
      <c r="O14" s="78"/>
      <c r="P14" s="78"/>
      <c r="Q14" s="78"/>
      <c r="R14" s="78"/>
      <c r="S14" s="78" t="s">
        <v>24</v>
      </c>
      <c r="T14" s="78"/>
      <c r="U14" s="78"/>
      <c r="V14" s="78"/>
      <c r="W14" s="79"/>
      <c r="X14" s="35" t="s">
        <v>20</v>
      </c>
      <c r="Y14" s="119" t="s">
        <v>21</v>
      </c>
      <c r="Z14" s="120"/>
      <c r="AA14" s="120"/>
      <c r="AB14" s="120"/>
      <c r="AC14" s="120"/>
      <c r="AD14" s="120"/>
      <c r="AE14" s="120"/>
      <c r="AF14" s="121"/>
    </row>
    <row r="15" spans="1:32" ht="16.5" customHeight="1" thickBot="1">
      <c r="A15" s="110"/>
      <c r="B15" s="111"/>
      <c r="C15" s="248"/>
      <c r="D15" s="248"/>
      <c r="E15" s="248"/>
      <c r="F15" s="248"/>
      <c r="G15" s="248"/>
      <c r="H15" s="248"/>
      <c r="I15" s="249"/>
      <c r="K15" s="122" t="s">
        <v>15</v>
      </c>
      <c r="L15" s="123"/>
      <c r="M15" s="123"/>
      <c r="N15" s="131">
        <f>入力用!N15</f>
        <v>0</v>
      </c>
      <c r="O15" s="131"/>
      <c r="P15" s="131"/>
      <c r="Q15" s="131"/>
      <c r="R15" s="131"/>
      <c r="S15" s="131">
        <f>入力用!S15</f>
        <v>0</v>
      </c>
      <c r="T15" s="131"/>
      <c r="U15" s="131"/>
      <c r="V15" s="131"/>
      <c r="W15" s="132"/>
      <c r="X15" s="36"/>
      <c r="Y15" s="133"/>
      <c r="Z15" s="134"/>
      <c r="AA15" s="134"/>
      <c r="AB15" s="134"/>
      <c r="AC15" s="134"/>
      <c r="AD15" s="134"/>
      <c r="AE15" s="134"/>
      <c r="AF15" s="135"/>
    </row>
    <row r="16" spans="1:32" ht="16.5" customHeight="1">
      <c r="H16" t="s">
        <v>14</v>
      </c>
      <c r="K16" s="126" t="s">
        <v>16</v>
      </c>
      <c r="L16" s="123"/>
      <c r="M16" s="123"/>
      <c r="N16" s="131">
        <f>入力用!N16</f>
        <v>0</v>
      </c>
      <c r="O16" s="131"/>
      <c r="P16" s="131"/>
      <c r="Q16" s="131"/>
      <c r="R16" s="131"/>
      <c r="S16" s="131">
        <f>入力用!S16</f>
        <v>0</v>
      </c>
      <c r="T16" s="131"/>
      <c r="U16" s="131"/>
      <c r="V16" s="131"/>
      <c r="W16" s="132"/>
      <c r="X16" s="37"/>
      <c r="Y16" s="128"/>
      <c r="Z16" s="129"/>
      <c r="AA16" s="129"/>
      <c r="AB16" s="129"/>
      <c r="AC16" s="129"/>
      <c r="AD16" s="129"/>
      <c r="AE16" s="129"/>
      <c r="AF16" s="130"/>
    </row>
    <row r="17" spans="1:36" ht="16.5" customHeight="1">
      <c r="K17" s="126" t="s">
        <v>17</v>
      </c>
      <c r="L17" s="123"/>
      <c r="M17" s="123"/>
      <c r="N17" s="131">
        <f>入力用!N17</f>
        <v>0</v>
      </c>
      <c r="O17" s="131"/>
      <c r="P17" s="131"/>
      <c r="Q17" s="131"/>
      <c r="R17" s="131"/>
      <c r="S17" s="131">
        <f>入力用!S17</f>
        <v>0</v>
      </c>
      <c r="T17" s="131"/>
      <c r="U17" s="131"/>
      <c r="V17" s="131"/>
      <c r="W17" s="132"/>
      <c r="X17" s="37"/>
      <c r="Y17" s="128"/>
      <c r="Z17" s="129"/>
      <c r="AA17" s="129"/>
      <c r="AB17" s="129"/>
      <c r="AC17" s="129"/>
      <c r="AD17" s="129"/>
      <c r="AE17" s="129"/>
      <c r="AF17" s="130"/>
    </row>
    <row r="18" spans="1:36" ht="16.5" customHeight="1">
      <c r="K18" s="126" t="s">
        <v>18</v>
      </c>
      <c r="L18" s="123"/>
      <c r="M18" s="123"/>
      <c r="N18" s="131">
        <f>入力用!N18</f>
        <v>0</v>
      </c>
      <c r="O18" s="131"/>
      <c r="P18" s="131"/>
      <c r="Q18" s="131"/>
      <c r="R18" s="131"/>
      <c r="S18" s="131">
        <f>入力用!S18</f>
        <v>0</v>
      </c>
      <c r="T18" s="131"/>
      <c r="U18" s="131"/>
      <c r="V18" s="131"/>
      <c r="W18" s="132"/>
      <c r="X18" s="37"/>
      <c r="Y18" s="128"/>
      <c r="Z18" s="129"/>
      <c r="AA18" s="129"/>
      <c r="AB18" s="129"/>
      <c r="AC18" s="129"/>
      <c r="AD18" s="129"/>
      <c r="AE18" s="129"/>
      <c r="AF18" s="130"/>
    </row>
    <row r="19" spans="1:36" ht="16.5" customHeight="1" thickBot="1">
      <c r="A19" s="136" t="s">
        <v>25</v>
      </c>
      <c r="B19" s="136"/>
      <c r="C19" s="136"/>
      <c r="D19" s="136"/>
      <c r="E19" s="136"/>
      <c r="K19" s="137" t="s">
        <v>19</v>
      </c>
      <c r="L19" s="138"/>
      <c r="M19" s="138"/>
      <c r="N19" s="139" t="str">
        <f>入力用!N19</f>
        <v/>
      </c>
      <c r="O19" s="139"/>
      <c r="P19" s="139"/>
      <c r="Q19" s="139"/>
      <c r="R19" s="139"/>
      <c r="S19" s="139" t="str">
        <f>入力用!S19</f>
        <v/>
      </c>
      <c r="T19" s="139"/>
      <c r="U19" s="139"/>
      <c r="V19" s="139"/>
      <c r="W19" s="140"/>
      <c r="X19" s="24"/>
      <c r="Y19" s="141"/>
      <c r="Z19" s="142"/>
      <c r="AA19" s="142"/>
      <c r="AB19" s="142"/>
      <c r="AC19" s="142"/>
      <c r="AD19" s="142"/>
      <c r="AE19" s="142"/>
      <c r="AF19" s="143"/>
    </row>
    <row r="20" spans="1:36" ht="16.5" customHeight="1" thickBot="1"/>
    <row r="21" spans="1:36" ht="16.5" customHeight="1">
      <c r="A21" s="144" t="s">
        <v>26</v>
      </c>
      <c r="B21" s="145"/>
      <c r="C21" s="145" t="s">
        <v>27</v>
      </c>
      <c r="D21" s="145"/>
      <c r="E21" s="145"/>
      <c r="F21" s="145"/>
      <c r="G21" s="145"/>
      <c r="H21" s="145"/>
      <c r="I21" s="145"/>
      <c r="J21" s="145" t="s">
        <v>28</v>
      </c>
      <c r="K21" s="145"/>
      <c r="L21" s="145"/>
      <c r="M21" s="145" t="s">
        <v>29</v>
      </c>
      <c r="N21" s="145"/>
      <c r="O21" s="145" t="s">
        <v>31</v>
      </c>
      <c r="P21" s="145"/>
      <c r="Q21" s="145"/>
      <c r="R21" s="145" t="s">
        <v>23</v>
      </c>
      <c r="S21" s="145"/>
      <c r="T21" s="145"/>
      <c r="U21" s="145"/>
      <c r="V21" s="145"/>
      <c r="W21" s="154"/>
      <c r="X21" s="25" t="s">
        <v>68</v>
      </c>
      <c r="Y21" s="26"/>
      <c r="Z21" s="155" t="s">
        <v>32</v>
      </c>
      <c r="AA21" s="155"/>
      <c r="AB21" s="155"/>
      <c r="AC21" s="155"/>
      <c r="AD21" s="155"/>
      <c r="AE21" s="155"/>
      <c r="AF21" s="26"/>
    </row>
    <row r="22" spans="1:36" ht="16.5" customHeight="1">
      <c r="A22" s="156">
        <f>入力用!A22:B22</f>
        <v>0</v>
      </c>
      <c r="B22" s="157"/>
      <c r="C22" s="235">
        <f>入力用!C22:I22</f>
        <v>0</v>
      </c>
      <c r="D22" s="235"/>
      <c r="E22" s="235"/>
      <c r="F22" s="235"/>
      <c r="G22" s="235"/>
      <c r="H22" s="235"/>
      <c r="I22" s="235"/>
      <c r="J22" s="245">
        <f>入力用!J22:L22</f>
        <v>0</v>
      </c>
      <c r="K22" s="245"/>
      <c r="L22" s="245"/>
      <c r="M22" s="237">
        <f>入力用!M22:N22</f>
        <v>0</v>
      </c>
      <c r="N22" s="237"/>
      <c r="O22" s="238">
        <f>入力用!O22:Q22</f>
        <v>0</v>
      </c>
      <c r="P22" s="238"/>
      <c r="Q22" s="238"/>
      <c r="R22" s="152">
        <f>IF(J22="","",ROUNDDOWN(J22*O22,0))</f>
        <v>0</v>
      </c>
      <c r="S22" s="152" t="str">
        <f>IF(P22="","",ROUNDDOWN(P22*R22,0))</f>
        <v/>
      </c>
      <c r="T22" s="152" t="str">
        <f>IF(Q22="","",ROUNDDOWN(Q22*S22,0))</f>
        <v/>
      </c>
      <c r="U22" s="152" t="e">
        <f>IF(R22="","",ROUNDDOWN(R22*T22,0))</f>
        <v>#VALUE!</v>
      </c>
      <c r="V22" s="152" t="str">
        <f>IF(S22="","",ROUNDDOWN(S22*U22,0))</f>
        <v/>
      </c>
      <c r="W22" s="153" t="str">
        <f>IF(T22="","",ROUNDDOWN(T22*V22,0))</f>
        <v/>
      </c>
      <c r="X22" s="44">
        <f>入力用!X22</f>
        <v>0.1</v>
      </c>
      <c r="Y22" s="26">
        <v>1</v>
      </c>
      <c r="Z22" s="26" t="s">
        <v>34</v>
      </c>
      <c r="AA22" s="26"/>
      <c r="AB22" s="26"/>
      <c r="AC22" s="26"/>
      <c r="AD22" s="26"/>
      <c r="AE22" s="26"/>
      <c r="AF22" s="26"/>
      <c r="AG22" s="28"/>
      <c r="AJ22" s="40">
        <v>0.08</v>
      </c>
    </row>
    <row r="23" spans="1:36" ht="16.5" customHeight="1">
      <c r="A23" s="156">
        <f>入力用!A23:B23</f>
        <v>0</v>
      </c>
      <c r="B23" s="157"/>
      <c r="C23" s="235">
        <f>入力用!C23:I23</f>
        <v>0</v>
      </c>
      <c r="D23" s="235"/>
      <c r="E23" s="235"/>
      <c r="F23" s="235"/>
      <c r="G23" s="235"/>
      <c r="H23" s="235"/>
      <c r="I23" s="235"/>
      <c r="J23" s="245">
        <f>入力用!J23:L23</f>
        <v>0</v>
      </c>
      <c r="K23" s="245"/>
      <c r="L23" s="245"/>
      <c r="M23" s="237">
        <f>入力用!M23:N23</f>
        <v>0</v>
      </c>
      <c r="N23" s="237"/>
      <c r="O23" s="238">
        <f>入力用!O23:Q23</f>
        <v>0</v>
      </c>
      <c r="P23" s="238"/>
      <c r="Q23" s="238"/>
      <c r="R23" s="152">
        <f>IF(J23="","",ROUNDDOWN(J23*O23,0))</f>
        <v>0</v>
      </c>
      <c r="S23" s="152" t="str">
        <f t="shared" ref="S23:W29" si="0">IF(P23="","",ROUNDDOWN(P23*R23,0))</f>
        <v/>
      </c>
      <c r="T23" s="152" t="str">
        <f t="shared" si="0"/>
        <v/>
      </c>
      <c r="U23" s="152" t="e">
        <f t="shared" si="0"/>
        <v>#VALUE!</v>
      </c>
      <c r="V23" s="152" t="str">
        <f t="shared" si="0"/>
        <v/>
      </c>
      <c r="W23" s="153" t="str">
        <f t="shared" si="0"/>
        <v/>
      </c>
      <c r="X23" s="44">
        <f>入力用!X23</f>
        <v>0</v>
      </c>
      <c r="Y23" s="26"/>
      <c r="Z23" s="26" t="s">
        <v>33</v>
      </c>
      <c r="AA23" s="26"/>
      <c r="AB23" s="26"/>
      <c r="AC23" s="26"/>
      <c r="AD23" s="26"/>
      <c r="AE23" s="26"/>
      <c r="AF23" s="26"/>
      <c r="AG23" s="28"/>
      <c r="AJ23" s="41" t="s">
        <v>69</v>
      </c>
    </row>
    <row r="24" spans="1:36" ht="16.5" customHeight="1">
      <c r="A24" s="156">
        <f>入力用!A24:B24</f>
        <v>0</v>
      </c>
      <c r="B24" s="157"/>
      <c r="C24" s="235">
        <f>入力用!C24:I24</f>
        <v>0</v>
      </c>
      <c r="D24" s="235"/>
      <c r="E24" s="235"/>
      <c r="F24" s="235"/>
      <c r="G24" s="235"/>
      <c r="H24" s="235"/>
      <c r="I24" s="235"/>
      <c r="J24" s="245">
        <f>入力用!J24:L24</f>
        <v>0</v>
      </c>
      <c r="K24" s="245"/>
      <c r="L24" s="245"/>
      <c r="M24" s="237">
        <f>入力用!M24:N24</f>
        <v>0</v>
      </c>
      <c r="N24" s="237"/>
      <c r="O24" s="238">
        <f>入力用!O24:Q24</f>
        <v>0</v>
      </c>
      <c r="P24" s="238"/>
      <c r="Q24" s="238"/>
      <c r="R24" s="152">
        <f>IF(J24="","",ROUNDDOWN(J24*O24,0))</f>
        <v>0</v>
      </c>
      <c r="S24" s="152" t="str">
        <f t="shared" si="0"/>
        <v/>
      </c>
      <c r="T24" s="152" t="str">
        <f t="shared" si="0"/>
        <v/>
      </c>
      <c r="U24" s="152" t="e">
        <f t="shared" si="0"/>
        <v>#VALUE!</v>
      </c>
      <c r="V24" s="152" t="str">
        <f t="shared" si="0"/>
        <v/>
      </c>
      <c r="W24" s="153" t="str">
        <f t="shared" si="0"/>
        <v/>
      </c>
      <c r="X24" s="44">
        <f>入力用!X24</f>
        <v>0</v>
      </c>
      <c r="Y24" s="26">
        <v>2</v>
      </c>
      <c r="Z24" s="26" t="s">
        <v>36</v>
      </c>
      <c r="AA24" s="26"/>
      <c r="AB24" s="26"/>
      <c r="AC24" s="26"/>
      <c r="AD24" s="26"/>
      <c r="AE24" s="26"/>
      <c r="AF24" s="26"/>
      <c r="AG24" s="28"/>
      <c r="AJ24" s="38">
        <v>0.1</v>
      </c>
    </row>
    <row r="25" spans="1:36" ht="16.5" customHeight="1">
      <c r="A25" s="156">
        <f>入力用!A25:B25</f>
        <v>0</v>
      </c>
      <c r="B25" s="157"/>
      <c r="C25" s="235">
        <f>入力用!C25:I25</f>
        <v>0</v>
      </c>
      <c r="D25" s="235"/>
      <c r="E25" s="235"/>
      <c r="F25" s="235"/>
      <c r="G25" s="235"/>
      <c r="H25" s="235"/>
      <c r="I25" s="235"/>
      <c r="J25" s="245">
        <f>入力用!J25:L25</f>
        <v>0</v>
      </c>
      <c r="K25" s="245"/>
      <c r="L25" s="245"/>
      <c r="M25" s="237">
        <f>入力用!M25:N25</f>
        <v>0</v>
      </c>
      <c r="N25" s="237"/>
      <c r="O25" s="238">
        <f>入力用!O25:Q25</f>
        <v>0</v>
      </c>
      <c r="P25" s="238"/>
      <c r="Q25" s="238"/>
      <c r="R25" s="152">
        <f t="shared" ref="R25:R29" si="1">IF(J25="","",ROUNDDOWN(J25*O25,0))</f>
        <v>0</v>
      </c>
      <c r="S25" s="152" t="str">
        <f t="shared" si="0"/>
        <v/>
      </c>
      <c r="T25" s="152" t="str">
        <f t="shared" si="0"/>
        <v/>
      </c>
      <c r="U25" s="152" t="e">
        <f t="shared" si="0"/>
        <v>#VALUE!</v>
      </c>
      <c r="V25" s="152" t="str">
        <f t="shared" si="0"/>
        <v/>
      </c>
      <c r="W25" s="153" t="str">
        <f t="shared" si="0"/>
        <v/>
      </c>
      <c r="X25" s="44">
        <f>入力用!X25</f>
        <v>0</v>
      </c>
      <c r="Y25" s="26">
        <v>3</v>
      </c>
      <c r="Z25" s="26" t="s">
        <v>39</v>
      </c>
      <c r="AA25" s="26"/>
      <c r="AB25" s="26"/>
      <c r="AC25" s="26"/>
      <c r="AD25" s="26"/>
      <c r="AE25" s="26"/>
      <c r="AF25" s="26"/>
      <c r="AG25" s="28"/>
      <c r="AJ25" s="39" t="s">
        <v>70</v>
      </c>
    </row>
    <row r="26" spans="1:36" ht="16.5" customHeight="1">
      <c r="A26" s="156">
        <f>入力用!A26:B26</f>
        <v>0</v>
      </c>
      <c r="B26" s="157"/>
      <c r="C26" s="235">
        <f>入力用!C26:I26</f>
        <v>0</v>
      </c>
      <c r="D26" s="235"/>
      <c r="E26" s="235"/>
      <c r="F26" s="235"/>
      <c r="G26" s="235"/>
      <c r="H26" s="235"/>
      <c r="I26" s="235"/>
      <c r="J26" s="245">
        <f>入力用!J26:L26</f>
        <v>0</v>
      </c>
      <c r="K26" s="245"/>
      <c r="L26" s="245"/>
      <c r="M26" s="237">
        <f>入力用!M26:N26</f>
        <v>0</v>
      </c>
      <c r="N26" s="237"/>
      <c r="O26" s="238">
        <f>入力用!O26:Q26</f>
        <v>0</v>
      </c>
      <c r="P26" s="238"/>
      <c r="Q26" s="238"/>
      <c r="R26" s="152">
        <f t="shared" si="1"/>
        <v>0</v>
      </c>
      <c r="S26" s="152" t="str">
        <f t="shared" si="0"/>
        <v/>
      </c>
      <c r="T26" s="152" t="str">
        <f t="shared" si="0"/>
        <v/>
      </c>
      <c r="U26" s="152" t="e">
        <f t="shared" si="0"/>
        <v>#VALUE!</v>
      </c>
      <c r="V26" s="152" t="str">
        <f t="shared" si="0"/>
        <v/>
      </c>
      <c r="W26" s="153" t="str">
        <f t="shared" si="0"/>
        <v/>
      </c>
      <c r="X26" s="44">
        <f>入力用!X26</f>
        <v>0</v>
      </c>
      <c r="Y26" s="26">
        <v>4</v>
      </c>
      <c r="Z26" s="26" t="s">
        <v>40</v>
      </c>
      <c r="AA26" s="26"/>
      <c r="AB26" s="26"/>
      <c r="AC26" s="26"/>
      <c r="AD26" s="26"/>
      <c r="AE26" s="26"/>
      <c r="AF26" s="26"/>
      <c r="AG26" s="28"/>
      <c r="AJ26" s="39" t="s">
        <v>71</v>
      </c>
    </row>
    <row r="27" spans="1:36" ht="16.5" customHeight="1">
      <c r="A27" s="156">
        <f>入力用!A27:B27</f>
        <v>0</v>
      </c>
      <c r="B27" s="157"/>
      <c r="C27" s="235">
        <f>入力用!C27:I27</f>
        <v>0</v>
      </c>
      <c r="D27" s="235"/>
      <c r="E27" s="235"/>
      <c r="F27" s="235"/>
      <c r="G27" s="235"/>
      <c r="H27" s="235"/>
      <c r="I27" s="235"/>
      <c r="J27" s="245">
        <f>入力用!J27:L27</f>
        <v>0</v>
      </c>
      <c r="K27" s="245"/>
      <c r="L27" s="245"/>
      <c r="M27" s="237">
        <f>入力用!M27:N27</f>
        <v>0</v>
      </c>
      <c r="N27" s="237"/>
      <c r="O27" s="238">
        <f>入力用!O27:Q27</f>
        <v>0</v>
      </c>
      <c r="P27" s="238"/>
      <c r="Q27" s="238"/>
      <c r="R27" s="152">
        <f t="shared" si="1"/>
        <v>0</v>
      </c>
      <c r="S27" s="152" t="str">
        <f t="shared" si="0"/>
        <v/>
      </c>
      <c r="T27" s="152" t="str">
        <f t="shared" si="0"/>
        <v/>
      </c>
      <c r="U27" s="152" t="e">
        <f t="shared" si="0"/>
        <v>#VALUE!</v>
      </c>
      <c r="V27" s="152" t="str">
        <f t="shared" si="0"/>
        <v/>
      </c>
      <c r="W27" s="153" t="str">
        <f t="shared" si="0"/>
        <v/>
      </c>
      <c r="X27" s="44">
        <f>入力用!X27</f>
        <v>0</v>
      </c>
      <c r="Y27" s="26"/>
      <c r="Z27" s="26" t="s">
        <v>41</v>
      </c>
      <c r="AA27" s="26"/>
      <c r="AB27" s="26"/>
      <c r="AC27" s="26"/>
      <c r="AD27" s="26"/>
      <c r="AE27" s="26"/>
      <c r="AF27" s="26"/>
      <c r="AG27" s="28"/>
    </row>
    <row r="28" spans="1:36" ht="16.5" customHeight="1">
      <c r="A28" s="156">
        <f>入力用!A28:B28</f>
        <v>0</v>
      </c>
      <c r="B28" s="157"/>
      <c r="C28" s="235">
        <f>入力用!C28:I28</f>
        <v>0</v>
      </c>
      <c r="D28" s="235"/>
      <c r="E28" s="235"/>
      <c r="F28" s="235"/>
      <c r="G28" s="235"/>
      <c r="H28" s="235"/>
      <c r="I28" s="235"/>
      <c r="J28" s="245">
        <f>入力用!J28:L28</f>
        <v>0</v>
      </c>
      <c r="K28" s="245"/>
      <c r="L28" s="245"/>
      <c r="M28" s="237">
        <f>入力用!M28:N28</f>
        <v>0</v>
      </c>
      <c r="N28" s="237"/>
      <c r="O28" s="238">
        <f>入力用!O28:Q28</f>
        <v>0</v>
      </c>
      <c r="P28" s="238"/>
      <c r="Q28" s="238"/>
      <c r="R28" s="152">
        <f t="shared" si="1"/>
        <v>0</v>
      </c>
      <c r="S28" s="152" t="str">
        <f t="shared" si="0"/>
        <v/>
      </c>
      <c r="T28" s="152" t="str">
        <f t="shared" si="0"/>
        <v/>
      </c>
      <c r="U28" s="152" t="e">
        <f t="shared" si="0"/>
        <v>#VALUE!</v>
      </c>
      <c r="V28" s="152" t="str">
        <f t="shared" si="0"/>
        <v/>
      </c>
      <c r="W28" s="153" t="str">
        <f t="shared" si="0"/>
        <v/>
      </c>
      <c r="X28" s="44">
        <f>入力用!X28</f>
        <v>0</v>
      </c>
      <c r="Y28" s="26">
        <v>5</v>
      </c>
      <c r="Z28" s="26" t="s">
        <v>35</v>
      </c>
      <c r="AA28" s="26"/>
      <c r="AB28" s="26"/>
      <c r="AC28" s="26"/>
      <c r="AD28" s="26"/>
      <c r="AE28" s="26"/>
      <c r="AF28" s="26"/>
      <c r="AG28" s="28"/>
    </row>
    <row r="29" spans="1:36" ht="16.5" customHeight="1">
      <c r="A29" s="156">
        <f>入力用!A29:B29</f>
        <v>0</v>
      </c>
      <c r="B29" s="157"/>
      <c r="C29" s="235">
        <f>入力用!C29:I29</f>
        <v>0</v>
      </c>
      <c r="D29" s="235"/>
      <c r="E29" s="235"/>
      <c r="F29" s="235"/>
      <c r="G29" s="235"/>
      <c r="H29" s="235"/>
      <c r="I29" s="235"/>
      <c r="J29" s="245">
        <f>入力用!J29:L29</f>
        <v>0</v>
      </c>
      <c r="K29" s="245"/>
      <c r="L29" s="245"/>
      <c r="M29" s="237">
        <f>入力用!M29:N29</f>
        <v>0</v>
      </c>
      <c r="N29" s="237"/>
      <c r="O29" s="238">
        <f>入力用!O29:Q29</f>
        <v>0</v>
      </c>
      <c r="P29" s="238"/>
      <c r="Q29" s="238"/>
      <c r="R29" s="152">
        <f t="shared" si="1"/>
        <v>0</v>
      </c>
      <c r="S29" s="152" t="str">
        <f t="shared" si="0"/>
        <v/>
      </c>
      <c r="T29" s="152" t="str">
        <f t="shared" si="0"/>
        <v/>
      </c>
      <c r="U29" s="152" t="e">
        <f t="shared" si="0"/>
        <v>#VALUE!</v>
      </c>
      <c r="V29" s="152" t="str">
        <f t="shared" si="0"/>
        <v/>
      </c>
      <c r="W29" s="153" t="str">
        <f t="shared" si="0"/>
        <v/>
      </c>
      <c r="X29" s="44">
        <f>入力用!X29</f>
        <v>0</v>
      </c>
      <c r="Y29" s="26">
        <v>6</v>
      </c>
      <c r="Z29" s="26" t="s">
        <v>37</v>
      </c>
      <c r="AA29" s="26"/>
      <c r="AB29" s="26"/>
      <c r="AC29" s="26"/>
      <c r="AD29" s="26"/>
      <c r="AE29" s="26"/>
      <c r="AF29" s="26"/>
      <c r="AG29" s="28"/>
    </row>
    <row r="30" spans="1:36" ht="16.5" customHeight="1">
      <c r="A30" s="244"/>
      <c r="B30" s="158"/>
      <c r="C30" s="158" t="s">
        <v>65</v>
      </c>
      <c r="D30" s="158"/>
      <c r="E30" s="158"/>
      <c r="F30" s="158"/>
      <c r="G30" s="158"/>
      <c r="H30" s="158"/>
      <c r="I30" s="158"/>
      <c r="J30" s="158"/>
      <c r="K30" s="158"/>
      <c r="L30" s="158"/>
      <c r="M30" s="158"/>
      <c r="N30" s="158"/>
      <c r="O30" s="159"/>
      <c r="P30" s="159"/>
      <c r="Q30" s="159"/>
      <c r="R30" s="159">
        <f>SUM(R22:R29)</f>
        <v>0</v>
      </c>
      <c r="S30" s="159" t="str">
        <f t="shared" ref="S30:W30" si="2">IF(P30="","",ROUNDDOWN(P30*R30,0))</f>
        <v/>
      </c>
      <c r="T30" s="159" t="str">
        <f t="shared" si="2"/>
        <v/>
      </c>
      <c r="U30" s="159" t="e">
        <f t="shared" si="2"/>
        <v>#VALUE!</v>
      </c>
      <c r="V30" s="159" t="str">
        <f t="shared" si="2"/>
        <v/>
      </c>
      <c r="W30" s="169" t="str">
        <f t="shared" si="2"/>
        <v/>
      </c>
      <c r="X30" s="10"/>
      <c r="Y30" s="26">
        <v>7</v>
      </c>
      <c r="Z30" s="26" t="s">
        <v>38</v>
      </c>
      <c r="AA30" s="26"/>
      <c r="AB30" s="26"/>
      <c r="AC30" s="26"/>
      <c r="AD30" s="26"/>
      <c r="AE30" s="26"/>
      <c r="AF30" s="26"/>
      <c r="AG30" s="28"/>
    </row>
    <row r="31" spans="1:36" ht="16.5" customHeight="1">
      <c r="A31" s="244"/>
      <c r="B31" s="158"/>
      <c r="C31" s="158" t="s">
        <v>73</v>
      </c>
      <c r="D31" s="158"/>
      <c r="E31" s="158"/>
      <c r="F31" s="158"/>
      <c r="G31" s="158"/>
      <c r="H31" s="158"/>
      <c r="I31" s="158"/>
      <c r="J31" s="158"/>
      <c r="K31" s="158"/>
      <c r="L31" s="158"/>
      <c r="M31" s="158"/>
      <c r="N31" s="158"/>
      <c r="O31" s="159"/>
      <c r="P31" s="159"/>
      <c r="Q31" s="159"/>
      <c r="R31" s="159">
        <f>ROUNDDOWN(SUMIF(X22:X29,"=8%",R22:W29)*0.08,0)</f>
        <v>0</v>
      </c>
      <c r="S31" s="159"/>
      <c r="T31" s="159"/>
      <c r="U31" s="159"/>
      <c r="V31" s="159"/>
      <c r="W31" s="169"/>
      <c r="X31" s="6"/>
      <c r="Y31" s="26"/>
      <c r="Z31" s="26"/>
      <c r="AA31" s="26"/>
      <c r="AB31" s="26"/>
      <c r="AC31" s="26"/>
      <c r="AD31" s="26"/>
      <c r="AE31" s="26"/>
      <c r="AF31" s="26"/>
      <c r="AG31" s="28"/>
    </row>
    <row r="32" spans="1:36" ht="16.5" customHeight="1">
      <c r="A32" s="244"/>
      <c r="B32" s="158"/>
      <c r="C32" s="158" t="s">
        <v>75</v>
      </c>
      <c r="D32" s="158"/>
      <c r="E32" s="158"/>
      <c r="F32" s="158"/>
      <c r="G32" s="158"/>
      <c r="H32" s="158"/>
      <c r="I32" s="158"/>
      <c r="J32" s="158"/>
      <c r="K32" s="158"/>
      <c r="L32" s="158"/>
      <c r="M32" s="158"/>
      <c r="N32" s="158"/>
      <c r="O32" s="159"/>
      <c r="P32" s="159"/>
      <c r="Q32" s="159"/>
      <c r="R32" s="159">
        <f>ROUNDDOWN(SUMIF(X22:X30,"=8％（軽）",R22:W30)*0.08,0)</f>
        <v>0</v>
      </c>
      <c r="S32" s="159"/>
      <c r="T32" s="159"/>
      <c r="U32" s="159"/>
      <c r="V32" s="159"/>
      <c r="W32" s="169"/>
      <c r="X32" s="6"/>
      <c r="Y32" s="26"/>
      <c r="Z32" s="26"/>
      <c r="AA32" s="26"/>
      <c r="AB32" s="26"/>
      <c r="AC32" s="26"/>
      <c r="AD32" s="26"/>
      <c r="AE32" s="26"/>
      <c r="AF32" s="26"/>
      <c r="AG32" s="28"/>
    </row>
    <row r="33" spans="1:33" ht="16.5" customHeight="1">
      <c r="A33" s="244"/>
      <c r="B33" s="158"/>
      <c r="C33" s="158" t="s">
        <v>74</v>
      </c>
      <c r="D33" s="158"/>
      <c r="E33" s="158"/>
      <c r="F33" s="158"/>
      <c r="G33" s="158"/>
      <c r="H33" s="158"/>
      <c r="I33" s="158"/>
      <c r="J33" s="158"/>
      <c r="K33" s="158"/>
      <c r="L33" s="158"/>
      <c r="M33" s="158"/>
      <c r="N33" s="158"/>
      <c r="O33" s="159"/>
      <c r="P33" s="159"/>
      <c r="Q33" s="159"/>
      <c r="R33" s="159">
        <f>ROUNDDOWN(SUMIF(X22:X29,"=10%",R22:W29)*0.1,0)</f>
        <v>0</v>
      </c>
      <c r="S33" s="159"/>
      <c r="T33" s="159"/>
      <c r="U33" s="159"/>
      <c r="V33" s="159"/>
      <c r="W33" s="169"/>
      <c r="X33" s="9"/>
      <c r="Y33" s="26"/>
      <c r="Z33" s="26"/>
      <c r="AA33" s="26"/>
      <c r="AB33" s="26"/>
      <c r="AC33" s="26"/>
      <c r="AD33" s="26"/>
      <c r="AE33" s="26"/>
      <c r="AF33" s="26"/>
      <c r="AG33" s="28"/>
    </row>
    <row r="34" spans="1:33" ht="16.5" customHeight="1" thickBot="1">
      <c r="A34" s="243"/>
      <c r="B34" s="165"/>
      <c r="C34" s="165" t="s">
        <v>30</v>
      </c>
      <c r="D34" s="165"/>
      <c r="E34" s="165"/>
      <c r="F34" s="165"/>
      <c r="G34" s="165"/>
      <c r="H34" s="165"/>
      <c r="I34" s="165"/>
      <c r="J34" s="165"/>
      <c r="K34" s="165"/>
      <c r="L34" s="165"/>
      <c r="M34" s="165"/>
      <c r="N34" s="165"/>
      <c r="O34" s="166"/>
      <c r="P34" s="166"/>
      <c r="Q34" s="166"/>
      <c r="R34" s="167">
        <f>SUM(R30:R33)</f>
        <v>0</v>
      </c>
      <c r="S34" s="167"/>
      <c r="T34" s="167"/>
      <c r="U34" s="167"/>
      <c r="V34" s="167"/>
      <c r="W34" s="168"/>
      <c r="X34" s="7"/>
    </row>
  </sheetData>
  <sheetProtection algorithmName="SHA-512" hashValue="uovhOccKl5jkv2Ex1owewXWX1aZ6KWUzkvuQt8AIEdSrk+2LCRLhcKoSJKJIFmVweCcS4yp6aZf/jyhBhtoDmQ==" saltValue="tkrmy2Seln4EpP69QdRgHg==" spinCount="100000" sheet="1" objects="1" scenarios="1"/>
  <mergeCells count="148">
    <mergeCell ref="A24:B24"/>
    <mergeCell ref="C24:I24"/>
    <mergeCell ref="J24:L24"/>
    <mergeCell ref="M24:N24"/>
    <mergeCell ref="O24:Q24"/>
    <mergeCell ref="R24:W24"/>
    <mergeCell ref="A23:B23"/>
    <mergeCell ref="C23:I23"/>
    <mergeCell ref="J23:L23"/>
    <mergeCell ref="M23:N23"/>
    <mergeCell ref="O23:Q23"/>
    <mergeCell ref="R23:W23"/>
    <mergeCell ref="A27:B27"/>
    <mergeCell ref="C27:I27"/>
    <mergeCell ref="J27:L27"/>
    <mergeCell ref="M27:N27"/>
    <mergeCell ref="O27:Q27"/>
    <mergeCell ref="R27:W27"/>
    <mergeCell ref="A28:B28"/>
    <mergeCell ref="C28:I28"/>
    <mergeCell ref="J28:L28"/>
    <mergeCell ref="M28:N28"/>
    <mergeCell ref="O28:Q28"/>
    <mergeCell ref="R28:W28"/>
    <mergeCell ref="Z1:AF1"/>
    <mergeCell ref="L2:U4"/>
    <mergeCell ref="X2:Y2"/>
    <mergeCell ref="AB10:AF10"/>
    <mergeCell ref="M10:O10"/>
    <mergeCell ref="R10:T10"/>
    <mergeCell ref="W10:Y10"/>
    <mergeCell ref="Z10:AA10"/>
    <mergeCell ref="R9:T9"/>
    <mergeCell ref="W9:X9"/>
    <mergeCell ref="Y9:AA9"/>
    <mergeCell ref="AB9:AC9"/>
    <mergeCell ref="AD9:AF9"/>
    <mergeCell ref="W3:Y3"/>
    <mergeCell ref="Z3:AF3"/>
    <mergeCell ref="A5:I6"/>
    <mergeCell ref="L5:U5"/>
    <mergeCell ref="W5:X6"/>
    <mergeCell ref="AE5:AF5"/>
    <mergeCell ref="AE6:AF8"/>
    <mergeCell ref="W7:X7"/>
    <mergeCell ref="W8:X8"/>
    <mergeCell ref="M9:O9"/>
    <mergeCell ref="K16:M16"/>
    <mergeCell ref="N16:R16"/>
    <mergeCell ref="S16:W16"/>
    <mergeCell ref="Y16:AF16"/>
    <mergeCell ref="Y5:AD5"/>
    <mergeCell ref="Y6:AD6"/>
    <mergeCell ref="Y7:AD7"/>
    <mergeCell ref="Y8:AD8"/>
    <mergeCell ref="A11:C11"/>
    <mergeCell ref="E11:H11"/>
    <mergeCell ref="W11:X11"/>
    <mergeCell ref="Y11:AF11"/>
    <mergeCell ref="W12:X12"/>
    <mergeCell ref="Y12:AF12"/>
    <mergeCell ref="A10:C10"/>
    <mergeCell ref="D9:J10"/>
    <mergeCell ref="Z21:AE21"/>
    <mergeCell ref="K17:M17"/>
    <mergeCell ref="N17:R17"/>
    <mergeCell ref="S17:W17"/>
    <mergeCell ref="Y17:AF17"/>
    <mergeCell ref="A14:B15"/>
    <mergeCell ref="C14:I15"/>
    <mergeCell ref="K14:M14"/>
    <mergeCell ref="N14:R14"/>
    <mergeCell ref="S14:W14"/>
    <mergeCell ref="Y14:AF14"/>
    <mergeCell ref="K15:M15"/>
    <mergeCell ref="N15:R15"/>
    <mergeCell ref="S15:W15"/>
    <mergeCell ref="Y15:AF15"/>
    <mergeCell ref="K18:M18"/>
    <mergeCell ref="N18:R18"/>
    <mergeCell ref="S18:W18"/>
    <mergeCell ref="Y18:AF18"/>
    <mergeCell ref="A19:E19"/>
    <mergeCell ref="K19:M19"/>
    <mergeCell ref="N19:R19"/>
    <mergeCell ref="S19:W19"/>
    <mergeCell ref="Y19:AF19"/>
    <mergeCell ref="A22:B22"/>
    <mergeCell ref="C22:I22"/>
    <mergeCell ref="J22:L22"/>
    <mergeCell ref="M22:N22"/>
    <mergeCell ref="O22:Q22"/>
    <mergeCell ref="R22:W22"/>
    <mergeCell ref="A21:B21"/>
    <mergeCell ref="C21:I21"/>
    <mergeCell ref="J21:L21"/>
    <mergeCell ref="M21:N21"/>
    <mergeCell ref="O21:Q21"/>
    <mergeCell ref="R21:W21"/>
    <mergeCell ref="A26:B26"/>
    <mergeCell ref="C26:I26"/>
    <mergeCell ref="J26:L26"/>
    <mergeCell ref="M26:N26"/>
    <mergeCell ref="O26:Q26"/>
    <mergeCell ref="R26:W26"/>
    <mergeCell ref="A25:B25"/>
    <mergeCell ref="C25:I25"/>
    <mergeCell ref="J25:L25"/>
    <mergeCell ref="M25:N25"/>
    <mergeCell ref="O25:Q25"/>
    <mergeCell ref="R25:W25"/>
    <mergeCell ref="R32:W32"/>
    <mergeCell ref="A30:B30"/>
    <mergeCell ref="C30:I30"/>
    <mergeCell ref="J30:L30"/>
    <mergeCell ref="M30:N30"/>
    <mergeCell ref="O30:Q30"/>
    <mergeCell ref="R30:W30"/>
    <mergeCell ref="A29:B29"/>
    <mergeCell ref="C29:I29"/>
    <mergeCell ref="J29:L29"/>
    <mergeCell ref="M29:N29"/>
    <mergeCell ref="O29:Q29"/>
    <mergeCell ref="R29:W29"/>
    <mergeCell ref="A13:E13"/>
    <mergeCell ref="A34:B34"/>
    <mergeCell ref="C34:I34"/>
    <mergeCell ref="J34:L34"/>
    <mergeCell ref="M34:N34"/>
    <mergeCell ref="O34:Q34"/>
    <mergeCell ref="R34:W34"/>
    <mergeCell ref="A33:B33"/>
    <mergeCell ref="C33:I33"/>
    <mergeCell ref="J33:L33"/>
    <mergeCell ref="M33:N33"/>
    <mergeCell ref="O33:Q33"/>
    <mergeCell ref="R33:W33"/>
    <mergeCell ref="A31:B31"/>
    <mergeCell ref="C31:I31"/>
    <mergeCell ref="J31:L31"/>
    <mergeCell ref="M31:N31"/>
    <mergeCell ref="O31:Q31"/>
    <mergeCell ref="R31:W31"/>
    <mergeCell ref="A32:B32"/>
    <mergeCell ref="C32:I32"/>
    <mergeCell ref="J32:L32"/>
    <mergeCell ref="M32:N32"/>
    <mergeCell ref="O32:Q32"/>
  </mergeCells>
  <phoneticPr fontId="3"/>
  <conditionalFormatting sqref="O22:Q29">
    <cfRule type="expression" priority="11">
      <formula>J22=1</formula>
    </cfRule>
    <cfRule type="expression" priority="13">
      <formula>$O$22=1</formula>
    </cfRule>
  </conditionalFormatting>
  <conditionalFormatting sqref="O24:Q24">
    <cfRule type="expression" dxfId="8" priority="10">
      <formula>$J$24=1</formula>
    </cfRule>
  </conditionalFormatting>
  <conditionalFormatting sqref="X22">
    <cfRule type="expression" dxfId="7" priority="8">
      <formula>$X$22=0</formula>
    </cfRule>
  </conditionalFormatting>
  <conditionalFormatting sqref="X23">
    <cfRule type="expression" dxfId="6" priority="7">
      <formula>$X$23=0</formula>
    </cfRule>
  </conditionalFormatting>
  <conditionalFormatting sqref="X24">
    <cfRule type="expression" dxfId="5" priority="6">
      <formula>$X$24=0</formula>
    </cfRule>
  </conditionalFormatting>
  <conditionalFormatting sqref="X25">
    <cfRule type="expression" dxfId="4" priority="5">
      <formula>$X$25=0</formula>
    </cfRule>
  </conditionalFormatting>
  <conditionalFormatting sqref="X26">
    <cfRule type="expression" dxfId="3" priority="4">
      <formula>$X$26=0</formula>
    </cfRule>
  </conditionalFormatting>
  <conditionalFormatting sqref="X27">
    <cfRule type="expression" dxfId="2" priority="3">
      <formula>$X$27=0</formula>
    </cfRule>
  </conditionalFormatting>
  <conditionalFormatting sqref="X28">
    <cfRule type="expression" dxfId="1" priority="2">
      <formula>$X$28=0</formula>
    </cfRule>
  </conditionalFormatting>
  <conditionalFormatting sqref="X29">
    <cfRule type="expression" dxfId="0" priority="1">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※ご案内</vt:lpstr>
      <vt:lpstr>サンプル</vt:lpstr>
      <vt:lpstr>入力用</vt:lpstr>
      <vt:lpstr>プルダウンリスト</vt:lpstr>
      <vt:lpstr>（控）請求者用　表紙 </vt:lpstr>
      <vt:lpstr>（提出）現場用　表紙 </vt:lpstr>
      <vt:lpstr>（提出）経理用　表紙 </vt:lpstr>
      <vt:lpstr>'（控）請求者用　表紙 '!Print_Area</vt:lpstr>
      <vt:lpstr>'（提出）経理用　表紙 '!Print_Area</vt:lpstr>
      <vt:lpstr>'（提出）現場用　表紙 '!Print_Area</vt:lpstr>
      <vt:lpstr>サンプル!Print_Area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minobe119</dc:creator>
  <cp:lastModifiedBy>藤沢 美加</cp:lastModifiedBy>
  <cp:lastPrinted>2025-04-03T00:52:45Z</cp:lastPrinted>
  <dcterms:created xsi:type="dcterms:W3CDTF">2022-08-05T04:11:46Z</dcterms:created>
  <dcterms:modified xsi:type="dcterms:W3CDTF">2025-06-20T07:22:51Z</dcterms:modified>
</cp:coreProperties>
</file>